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s_bridgitte\Desktop\"/>
    </mc:Choice>
  </mc:AlternateContent>
  <bookViews>
    <workbookView xWindow="0" yWindow="0" windowWidth="16815" windowHeight="7155" firstSheet="3" activeTab="3"/>
  </bookViews>
  <sheets>
    <sheet name="FX SGD (Gross-Gross)" sheetId="7" r:id="rId1"/>
    <sheet name="FX USD (Gross-Gross)" sheetId="8" r:id="rId2"/>
    <sheet name="FX EUR, JPY, Total(Gross-Gross)" sheetId="3" r:id="rId3"/>
    <sheet name="FX Total Turnover (Net-Gross)" sheetId="11" r:id="rId4"/>
    <sheet name="FX Top Currencies Traded" sheetId="13" r:id="rId5"/>
    <sheet name="Interest Rates Derivatives Vol" sheetId="14"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1" l="1"/>
  <c r="AQ55" i="14" l="1"/>
  <c r="AQ53" i="14"/>
  <c r="AQ43" i="14"/>
  <c r="AQ44" i="14"/>
  <c r="AQ52" i="14"/>
  <c r="AQ41" i="14"/>
  <c r="AQ29" i="14"/>
  <c r="AQ18" i="14"/>
  <c r="AQ32" i="14"/>
  <c r="AQ33" i="14"/>
  <c r="AQ20" i="14"/>
  <c r="AQ21" i="14"/>
  <c r="AQ9" i="14"/>
  <c r="AQ11" i="14"/>
  <c r="AQ10" i="14"/>
  <c r="F16" i="11" l="1"/>
  <c r="G18" i="13"/>
  <c r="G16" i="13"/>
  <c r="F16" i="13"/>
  <c r="G15" i="13"/>
  <c r="F15" i="13"/>
  <c r="G14" i="13"/>
  <c r="F14" i="13"/>
  <c r="G13" i="13"/>
  <c r="F13" i="13"/>
  <c r="G12" i="13"/>
  <c r="F12" i="13"/>
  <c r="G11" i="13"/>
  <c r="F11" i="13"/>
  <c r="G10" i="13"/>
  <c r="F10" i="13"/>
  <c r="G9" i="13"/>
  <c r="F9" i="13"/>
  <c r="G8" i="13"/>
  <c r="F8" i="13"/>
  <c r="G7" i="13"/>
  <c r="F7" i="13"/>
  <c r="F18" i="13"/>
</calcChain>
</file>

<file path=xl/sharedStrings.xml><?xml version="1.0" encoding="utf-8"?>
<sst xmlns="http://schemas.openxmlformats.org/spreadsheetml/2006/main" count="606" uniqueCount="141">
  <si>
    <t>Central Bank Survey of Foreign Exchange and Derivatives Market Activity</t>
  </si>
  <si>
    <r>
      <t xml:space="preserve">FOREIGN EXCHANGE CONTRACTS </t>
    </r>
    <r>
      <rPr>
        <b/>
        <vertAlign val="superscript"/>
        <sz val="14"/>
        <rFont val="Arial"/>
        <family val="2"/>
      </rPr>
      <t>1</t>
    </r>
  </si>
  <si>
    <t>Negative values and non-numeric entries are not allowed</t>
  </si>
  <si>
    <t>Instruments</t>
  </si>
  <si>
    <t>Domestic currency against</t>
  </si>
  <si>
    <t>AUD</t>
  </si>
  <si>
    <t>CAD</t>
  </si>
  <si>
    <t>CHF</t>
  </si>
  <si>
    <t>EUR</t>
  </si>
  <si>
    <t>GBP</t>
  </si>
  <si>
    <t>JPY</t>
  </si>
  <si>
    <t>SEK</t>
  </si>
  <si>
    <t>USD</t>
  </si>
  <si>
    <r>
      <t xml:space="preserve">Other </t>
    </r>
    <r>
      <rPr>
        <b/>
        <vertAlign val="superscript"/>
        <sz val="11"/>
        <rFont val="Arial"/>
        <family val="2"/>
      </rPr>
      <t>2</t>
    </r>
  </si>
  <si>
    <t>TOT</t>
  </si>
  <si>
    <r>
      <t xml:space="preserve">SPOT </t>
    </r>
    <r>
      <rPr>
        <b/>
        <vertAlign val="superscript"/>
        <sz val="11"/>
        <rFont val="Arial"/>
        <family val="2"/>
      </rPr>
      <t>3</t>
    </r>
  </si>
  <si>
    <t>with reporting dealers</t>
  </si>
  <si>
    <t xml:space="preserve">         local</t>
  </si>
  <si>
    <t xml:space="preserve">         cross-border</t>
  </si>
  <si>
    <t>with other financial institutions</t>
  </si>
  <si>
    <t xml:space="preserve">         non-reporting banks</t>
  </si>
  <si>
    <t xml:space="preserve">         institutional investors</t>
  </si>
  <si>
    <t xml:space="preserve">         hedge funds and proprietary trading firms</t>
  </si>
  <si>
    <t xml:space="preserve">         official sector financial institutions</t>
  </si>
  <si>
    <t xml:space="preserve">         others</t>
  </si>
  <si>
    <t xml:space="preserve">         undistributed</t>
  </si>
  <si>
    <t>with non-financial customers</t>
  </si>
  <si>
    <t>TOTAL SPOT</t>
  </si>
  <si>
    <t>o/w prime brokered</t>
  </si>
  <si>
    <t>o/w retail-driven</t>
  </si>
  <si>
    <r>
      <t xml:space="preserve">OUTRIGHT FORWARDS </t>
    </r>
    <r>
      <rPr>
        <b/>
        <vertAlign val="superscript"/>
        <sz val="11"/>
        <rFont val="Arial"/>
        <family val="2"/>
      </rPr>
      <t>4</t>
    </r>
  </si>
  <si>
    <t>TOTAL OUTRIGHT FORWARDS</t>
  </si>
  <si>
    <r>
      <t xml:space="preserve">o/w non-deliverable forwards </t>
    </r>
    <r>
      <rPr>
        <i/>
        <vertAlign val="superscript"/>
        <sz val="11"/>
        <rFont val="Arial"/>
        <family val="2"/>
      </rPr>
      <t>5</t>
    </r>
  </si>
  <si>
    <t xml:space="preserve">MATURITIES OUTRIGHT FORWARDS </t>
  </si>
  <si>
    <t xml:space="preserve">     seven days or less</t>
  </si>
  <si>
    <t xml:space="preserve">     over seven days and up to one year</t>
  </si>
  <si>
    <t xml:space="preserve">     over one year</t>
  </si>
  <si>
    <r>
      <t>FOREIGN EXCHANGE SWAPS</t>
    </r>
    <r>
      <rPr>
        <b/>
        <vertAlign val="superscript"/>
        <sz val="11"/>
        <rFont val="Arial"/>
        <family val="2"/>
      </rPr>
      <t xml:space="preserve"> 6</t>
    </r>
  </si>
  <si>
    <t>TOTAL FOREIGN EXCHANGE SWAPS</t>
  </si>
  <si>
    <t>MATURITIES FOREIGN EXCHANGE SWAPS</t>
  </si>
  <si>
    <r>
      <t xml:space="preserve">CURRENCY SWAPS </t>
    </r>
    <r>
      <rPr>
        <b/>
        <vertAlign val="superscript"/>
        <sz val="11"/>
        <rFont val="Arial"/>
        <family val="2"/>
      </rPr>
      <t>7</t>
    </r>
  </si>
  <si>
    <t>TOTAL CURRENCY SWAPS</t>
  </si>
  <si>
    <r>
      <t>OTC OPTIONS</t>
    </r>
    <r>
      <rPr>
        <b/>
        <vertAlign val="superscript"/>
        <sz val="11"/>
        <rFont val="Arial"/>
        <family val="2"/>
      </rPr>
      <t xml:space="preserve"> 8</t>
    </r>
  </si>
  <si>
    <t>Sold</t>
  </si>
  <si>
    <t>TOTAL OTC OPTIONS SOLD</t>
  </si>
  <si>
    <t>Bought</t>
  </si>
  <si>
    <t>TOTAL OTC OPTIONS BOUGHT</t>
  </si>
  <si>
    <t>TOTAL OTC OPTIONS</t>
  </si>
  <si>
    <t>TOTAL FX CONTRACTS</t>
  </si>
  <si>
    <t>USD against</t>
  </si>
  <si>
    <t>BRL</t>
  </si>
  <si>
    <t>CNY</t>
  </si>
  <si>
    <t>HKD</t>
  </si>
  <si>
    <t>INR</t>
  </si>
  <si>
    <t>KRW</t>
  </si>
  <si>
    <t>MXN</t>
  </si>
  <si>
    <t>NOK</t>
  </si>
  <si>
    <t>NZD</t>
  </si>
  <si>
    <t>PLN</t>
  </si>
  <si>
    <t>RUB</t>
  </si>
  <si>
    <t>SGD</t>
  </si>
  <si>
    <t>TRY</t>
  </si>
  <si>
    <t>TWD</t>
  </si>
  <si>
    <t>ZAR</t>
  </si>
  <si>
    <t>EUR against</t>
  </si>
  <si>
    <t>JPY against</t>
  </si>
  <si>
    <r>
      <t xml:space="preserve">RESIDUAL </t>
    </r>
    <r>
      <rPr>
        <b/>
        <vertAlign val="superscript"/>
        <sz val="11"/>
        <rFont val="Arial"/>
        <family val="2"/>
      </rPr>
      <t>3</t>
    </r>
  </si>
  <si>
    <r>
      <t xml:space="preserve">GRAND TOTAL </t>
    </r>
    <r>
      <rPr>
        <b/>
        <vertAlign val="superscript"/>
        <sz val="11"/>
        <rFont val="Arial"/>
        <family val="2"/>
      </rPr>
      <t>4</t>
    </r>
  </si>
  <si>
    <t>DKK</t>
  </si>
  <si>
    <t>HUF</t>
  </si>
  <si>
    <r>
      <t xml:space="preserve">SPOT </t>
    </r>
    <r>
      <rPr>
        <b/>
        <vertAlign val="superscript"/>
        <sz val="11"/>
        <rFont val="Arial"/>
        <family val="2"/>
      </rPr>
      <t>5</t>
    </r>
  </si>
  <si>
    <r>
      <t xml:space="preserve">OUTRIGHT FORWARDS </t>
    </r>
    <r>
      <rPr>
        <b/>
        <vertAlign val="superscript"/>
        <sz val="11"/>
        <rFont val="Arial"/>
        <family val="2"/>
      </rPr>
      <t>6</t>
    </r>
  </si>
  <si>
    <r>
      <t xml:space="preserve">o/w non-deliverable forwards </t>
    </r>
    <r>
      <rPr>
        <i/>
        <vertAlign val="superscript"/>
        <sz val="11"/>
        <rFont val="Arial"/>
        <family val="2"/>
      </rPr>
      <t>7</t>
    </r>
  </si>
  <si>
    <r>
      <t>FOREIGN EXCHANGE SWAPS</t>
    </r>
    <r>
      <rPr>
        <b/>
        <vertAlign val="superscript"/>
        <sz val="11"/>
        <rFont val="Arial"/>
        <family val="2"/>
      </rPr>
      <t xml:space="preserve"> 8</t>
    </r>
  </si>
  <si>
    <r>
      <t xml:space="preserve">CURRENCY SWAPS </t>
    </r>
    <r>
      <rPr>
        <b/>
        <vertAlign val="superscript"/>
        <sz val="11"/>
        <rFont val="Arial"/>
        <family val="2"/>
      </rPr>
      <t>9</t>
    </r>
  </si>
  <si>
    <r>
      <t>OTC OPTIONS</t>
    </r>
    <r>
      <rPr>
        <b/>
        <vertAlign val="superscript"/>
        <sz val="11"/>
        <rFont val="Arial"/>
        <family val="2"/>
      </rPr>
      <t xml:space="preserve"> 10</t>
    </r>
  </si>
  <si>
    <r>
      <t xml:space="preserve">Other products </t>
    </r>
    <r>
      <rPr>
        <b/>
        <vertAlign val="superscript"/>
        <sz val="11"/>
        <rFont val="Arial"/>
        <family val="2"/>
      </rPr>
      <t>11</t>
    </r>
  </si>
  <si>
    <r>
      <t xml:space="preserve">o/w related party trades </t>
    </r>
    <r>
      <rPr>
        <i/>
        <vertAlign val="superscript"/>
        <sz val="11"/>
        <rFont val="Arial"/>
        <family val="2"/>
      </rPr>
      <t>12</t>
    </r>
  </si>
  <si>
    <r>
      <t xml:space="preserve">SINGLE-CURRENCY INTEREST RATE DERIVATIVES </t>
    </r>
    <r>
      <rPr>
        <b/>
        <vertAlign val="superscript"/>
        <sz val="14"/>
        <rFont val="Arial"/>
        <family val="2"/>
      </rPr>
      <t>1</t>
    </r>
  </si>
  <si>
    <t>ARS</t>
  </si>
  <si>
    <t>BGN</t>
  </si>
  <si>
    <t>BHD</t>
  </si>
  <si>
    <t>CLP</t>
  </si>
  <si>
    <t>COP</t>
  </si>
  <si>
    <t>CZK</t>
  </si>
  <si>
    <t>IDR</t>
  </si>
  <si>
    <t>ILS</t>
  </si>
  <si>
    <t>MYR</t>
  </si>
  <si>
    <t>PEN</t>
  </si>
  <si>
    <t>PHP</t>
  </si>
  <si>
    <t>RON</t>
  </si>
  <si>
    <t>SAR</t>
  </si>
  <si>
    <t>THB</t>
  </si>
  <si>
    <t>Other</t>
  </si>
  <si>
    <t>FORWARD RATE AGREEMENTS</t>
  </si>
  <si>
    <t>TOTAL FORWARD RATE AGREEMENTS</t>
  </si>
  <si>
    <r>
      <t xml:space="preserve">SWAPS </t>
    </r>
    <r>
      <rPr>
        <b/>
        <vertAlign val="superscript"/>
        <sz val="11"/>
        <rFont val="Arial"/>
        <family val="2"/>
      </rPr>
      <t>2</t>
    </r>
  </si>
  <si>
    <t>TOTAL SWAPS</t>
  </si>
  <si>
    <t>OTC OPTIONS</t>
  </si>
  <si>
    <r>
      <t xml:space="preserve">Other products </t>
    </r>
    <r>
      <rPr>
        <vertAlign val="superscript"/>
        <sz val="11"/>
        <rFont val="Arial"/>
        <family val="2"/>
      </rPr>
      <t>3</t>
    </r>
  </si>
  <si>
    <r>
      <t xml:space="preserve">TOTAL INTEREST RATE CONTRACTS </t>
    </r>
    <r>
      <rPr>
        <b/>
        <vertAlign val="superscript"/>
        <sz val="11"/>
        <rFont val="Arial"/>
        <family val="2"/>
      </rPr>
      <t>4</t>
    </r>
  </si>
  <si>
    <r>
      <t xml:space="preserve">o/w related party trades </t>
    </r>
    <r>
      <rPr>
        <vertAlign val="superscript"/>
        <sz val="11"/>
        <rFont val="Arial"/>
        <family val="2"/>
      </rPr>
      <t>5</t>
    </r>
  </si>
  <si>
    <r>
      <t>1</t>
    </r>
    <r>
      <rPr>
        <sz val="11"/>
        <rFont val="Arial"/>
        <family val="2"/>
      </rPr>
      <t xml:space="preserve"> All transactions where all the legs are exposed to one and only one currency's interest rate, including all fixed/floating and floating/floating single-currency interest rate contracts.   </t>
    </r>
    <r>
      <rPr>
        <vertAlign val="superscript"/>
        <sz val="11"/>
        <rFont val="Arial"/>
        <family val="2"/>
      </rPr>
      <t>2</t>
    </r>
    <r>
      <rPr>
        <sz val="11"/>
        <rFont val="Arial"/>
        <family val="2"/>
      </rPr>
      <t xml:space="preserve"> A swap is considered to be a single transaction in that the two legs are not counted separately. </t>
    </r>
    <r>
      <rPr>
        <vertAlign val="superscript"/>
        <sz val="11"/>
        <rFont val="Arial"/>
        <family val="2"/>
      </rPr>
      <t>3</t>
    </r>
    <r>
      <rPr>
        <sz val="11"/>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11"/>
        <rFont val="Arial"/>
        <family val="2"/>
      </rPr>
      <t>4</t>
    </r>
    <r>
      <rPr>
        <sz val="11"/>
        <rFont val="Arial"/>
        <family val="2"/>
      </rPr>
      <t xml:space="preserve"> It includes forward rate agreement, interest rate swaps, options and other products. </t>
    </r>
    <r>
      <rPr>
        <vertAlign val="superscript"/>
        <sz val="11"/>
        <rFont val="Arial"/>
        <family val="2"/>
      </rPr>
      <t>5</t>
    </r>
    <r>
      <rPr>
        <sz val="11"/>
        <rFont val="Arial"/>
        <family val="2"/>
      </rPr>
      <t xml:space="preserve"> Trades between desks and offices, and trades with own branches and subsidiaries and between affiliated firms (regardless of whether the counterparty is resident in the same country as the reporting dealer or in another country).  Back-to-back deals and trades to facilitate internal bookkeeping and internal risk management within a given institution are not to be reported in the context of the triennial survey.</t>
    </r>
  </si>
  <si>
    <t>SPOT</t>
  </si>
  <si>
    <t>OUTRIGHT FORWARDS</t>
  </si>
  <si>
    <t>FOREIGN EXCHANGE SWAPS</t>
  </si>
  <si>
    <t>CURRENCY SWAPS</t>
  </si>
  <si>
    <t>Other products</t>
  </si>
  <si>
    <t xml:space="preserve">(in millions of USD) </t>
  </si>
  <si>
    <r>
      <t>1</t>
    </r>
    <r>
      <rPr>
        <sz val="11"/>
        <rFont val="Arial"/>
        <family val="2"/>
      </rPr>
      <t xml:space="preserve"> All transactions involving exposure to more than one currency, whether in interest rates or exchange rates.   </t>
    </r>
    <r>
      <rPr>
        <vertAlign val="superscript"/>
        <sz val="11"/>
        <rFont val="Arial"/>
        <family val="2"/>
      </rPr>
      <t>2</t>
    </r>
    <r>
      <rPr>
        <sz val="11"/>
        <rFont val="Arial"/>
        <family val="2"/>
      </rPr>
      <t xml:space="preserve"> "Other" covers currencies that are included in the Triennial but not explicitly listed in each column of this table. See also table A4 for a more detailed breakdown of total turnover in "other" currencies.   </t>
    </r>
    <r>
      <rPr>
        <vertAlign val="superscript"/>
        <sz val="11"/>
        <rFont val="Arial"/>
        <family val="2"/>
      </rPr>
      <t>3</t>
    </r>
    <r>
      <rPr>
        <sz val="11"/>
        <rFont val="Arial"/>
        <family val="2"/>
      </rPr>
      <t xml:space="preserve"> Excluding "tomorrow/next day" transactions.   </t>
    </r>
    <r>
      <rPr>
        <vertAlign val="superscript"/>
        <sz val="11"/>
        <rFont val="Arial"/>
        <family val="2"/>
      </rPr>
      <t>4</t>
    </r>
    <r>
      <rPr>
        <sz val="11"/>
        <rFont val="Arial"/>
        <family val="2"/>
      </rPr>
      <t xml:space="preserve"> Including non-deliverable forwards and other contracts-for-differences.   </t>
    </r>
    <r>
      <rPr>
        <vertAlign val="superscript"/>
        <sz val="11"/>
        <rFont val="Arial"/>
        <family val="2"/>
      </rPr>
      <t>5</t>
    </r>
    <r>
      <rPr>
        <sz val="11"/>
        <rFont val="Arial"/>
        <family val="2"/>
      </rPr>
      <t xml:space="preserve"> Data should be provided for the "total" column and for USD/CNY, USD/INR, USD/KRW, USD/BRL, USD/RUB and USD/TWD.   </t>
    </r>
    <r>
      <rPr>
        <vertAlign val="superscript"/>
        <sz val="11"/>
        <rFont val="Arial"/>
        <family val="2"/>
      </rPr>
      <t>6</t>
    </r>
    <r>
      <rPr>
        <sz val="11"/>
        <rFont val="Arial"/>
        <family val="2"/>
      </rPr>
      <t xml:space="preserve"> A swap is considered to be a single transaction in that the two legs are not counted separately. Includes "tomorrow/next day" transactions.   </t>
    </r>
    <r>
      <rPr>
        <vertAlign val="superscript"/>
        <sz val="11"/>
        <rFont val="Arial"/>
        <family val="2"/>
      </rPr>
      <t>7</t>
    </r>
    <r>
      <rPr>
        <sz val="11"/>
        <rFont val="Arial"/>
        <family val="2"/>
      </rPr>
      <t xml:space="preserve"> A swap is considered to be a single transaction in that the two legs are not counted separately.   </t>
    </r>
    <r>
      <rPr>
        <vertAlign val="superscript"/>
        <sz val="11"/>
        <rFont val="Arial"/>
        <family val="2"/>
      </rPr>
      <t>8</t>
    </r>
    <r>
      <rPr>
        <sz val="11"/>
        <rFont val="Arial"/>
        <family val="2"/>
      </rPr>
      <t xml:space="preserve"> Including currency warrants and multicurrency swaptions.</t>
    </r>
  </si>
  <si>
    <r>
      <t>1</t>
    </r>
    <r>
      <rPr>
        <sz val="11"/>
        <rFont val="Arial"/>
        <family val="2"/>
      </rPr>
      <t xml:space="preserve"> All transactions involving exposure to more than one currency, whether in interest rates or exchange rates.   </t>
    </r>
    <r>
      <rPr>
        <vertAlign val="superscript"/>
        <sz val="11"/>
        <rFont val="Arial"/>
        <family val="2"/>
      </rPr>
      <t>2</t>
    </r>
    <r>
      <rPr>
        <sz val="11"/>
        <rFont val="Arial"/>
        <family val="2"/>
      </rPr>
      <t xml:space="preserve"> "Other" covers currencies that are included in the Triennial but not explicitly listed in each column of this table. See also table A4 for a more detailed breakdown of total turnover in "other" currencies.   </t>
    </r>
    <r>
      <rPr>
        <vertAlign val="superscript"/>
        <sz val="11"/>
        <rFont val="Arial"/>
        <family val="2"/>
      </rPr>
      <t>3</t>
    </r>
    <r>
      <rPr>
        <sz val="11"/>
        <rFont val="Arial"/>
        <family val="2"/>
      </rPr>
      <t xml:space="preserve"> Excluding "tomorrow/next day" transactions.   </t>
    </r>
    <r>
      <rPr>
        <vertAlign val="superscript"/>
        <sz val="11"/>
        <rFont val="Arial"/>
        <family val="2"/>
      </rPr>
      <t>4</t>
    </r>
    <r>
      <rPr>
        <sz val="11"/>
        <rFont val="Arial"/>
        <family val="2"/>
      </rPr>
      <t xml:space="preserve"> Including non-deliverable forwards and other contracts-for-differences.   </t>
    </r>
    <r>
      <rPr>
        <vertAlign val="superscript"/>
        <sz val="11"/>
        <rFont val="Arial"/>
        <family val="2"/>
      </rPr>
      <t>5</t>
    </r>
    <r>
      <rPr>
        <sz val="11"/>
        <rFont val="Arial"/>
        <family val="2"/>
      </rPr>
      <t xml:space="preserve"> Data should be provided for the 6 currency pairs as well as for the "other" and "total" column.   </t>
    </r>
    <r>
      <rPr>
        <vertAlign val="superscript"/>
        <sz val="11"/>
        <rFont val="Arial"/>
        <family val="2"/>
      </rPr>
      <t>6</t>
    </r>
    <r>
      <rPr>
        <sz val="11"/>
        <rFont val="Arial"/>
        <family val="2"/>
      </rPr>
      <t xml:space="preserve"> A swap is considered to be a single transaction in that the two legs are not counted separately. Includes "tomorrow/next day" transactions.   </t>
    </r>
    <r>
      <rPr>
        <vertAlign val="superscript"/>
        <sz val="11"/>
        <rFont val="Arial"/>
        <family val="2"/>
      </rPr>
      <t>7</t>
    </r>
    <r>
      <rPr>
        <sz val="11"/>
        <rFont val="Arial"/>
        <family val="2"/>
      </rPr>
      <t xml:space="preserve"> A swap is considered to be a single transaction in that the two legs are not counted separately.   </t>
    </r>
    <r>
      <rPr>
        <vertAlign val="superscript"/>
        <sz val="11"/>
        <rFont val="Arial"/>
        <family val="2"/>
      </rPr>
      <t>8</t>
    </r>
    <r>
      <rPr>
        <sz val="11"/>
        <rFont val="Arial"/>
        <family val="2"/>
      </rPr>
      <t xml:space="preserve"> Including currency warrants and multicurrency swaptions.</t>
    </r>
  </si>
  <si>
    <r>
      <t>1</t>
    </r>
    <r>
      <rPr>
        <sz val="11"/>
        <rFont val="Arial"/>
        <family val="2"/>
      </rPr>
      <t xml:space="preserve"> All transactions involving exposure to more than one currency, whether in interest rates or exchange rates.   </t>
    </r>
    <r>
      <rPr>
        <vertAlign val="superscript"/>
        <sz val="11"/>
        <rFont val="Arial"/>
        <family val="2"/>
      </rPr>
      <t>2</t>
    </r>
    <r>
      <rPr>
        <sz val="11"/>
        <rFont val="Arial"/>
        <family val="2"/>
      </rPr>
      <t xml:space="preserve"> "Other" covers currencies that are included in the Triennial but not explicitly listed in each column of this table. See also table A4 for a more detailed breakdown of total turnover in "other" currencies.   </t>
    </r>
    <r>
      <rPr>
        <vertAlign val="superscript"/>
        <sz val="11"/>
        <rFont val="Arial"/>
        <family val="2"/>
      </rPr>
      <t xml:space="preserve">3  </t>
    </r>
    <r>
      <rPr>
        <sz val="11"/>
        <rFont val="Arial"/>
        <family val="2"/>
      </rPr>
      <t xml:space="preserve">"Residual" covers all currency pairs except those involving the domestic currency, the USD, the EUR, and the JPY.   </t>
    </r>
    <r>
      <rPr>
        <vertAlign val="superscript"/>
        <sz val="11"/>
        <rFont val="Arial"/>
        <family val="2"/>
      </rPr>
      <t>4</t>
    </r>
    <r>
      <rPr>
        <sz val="11"/>
        <rFont val="Arial"/>
        <family val="2"/>
      </rPr>
      <t xml:space="preserve"> Covers the sum of the totals in tables A1, A2, A3 and the column "Residual".   </t>
    </r>
    <r>
      <rPr>
        <vertAlign val="superscript"/>
        <sz val="11"/>
        <rFont val="Arial"/>
        <family val="2"/>
      </rPr>
      <t xml:space="preserve">5 </t>
    </r>
    <r>
      <rPr>
        <sz val="11"/>
        <rFont val="Arial"/>
        <family val="2"/>
      </rPr>
      <t xml:space="preserve"> Excluding "tomorrow/next day" transactions.   </t>
    </r>
    <r>
      <rPr>
        <vertAlign val="superscript"/>
        <sz val="11"/>
        <rFont val="Arial"/>
        <family val="2"/>
      </rPr>
      <t>6</t>
    </r>
    <r>
      <rPr>
        <sz val="11"/>
        <rFont val="Arial"/>
        <family val="2"/>
      </rPr>
      <t xml:space="preserve"> Including non-deliverable forwards and other contracts-for-differences.   </t>
    </r>
    <r>
      <rPr>
        <vertAlign val="superscript"/>
        <sz val="11"/>
        <rFont val="Arial"/>
        <family val="2"/>
      </rPr>
      <t>7</t>
    </r>
    <r>
      <rPr>
        <sz val="11"/>
        <rFont val="Arial"/>
        <family val="2"/>
      </rPr>
      <t xml:space="preserve"> Data should only be provided for the "total" columns.   </t>
    </r>
    <r>
      <rPr>
        <vertAlign val="superscript"/>
        <sz val="11"/>
        <rFont val="Arial"/>
        <family val="2"/>
      </rPr>
      <t>8</t>
    </r>
    <r>
      <rPr>
        <sz val="11"/>
        <rFont val="Arial"/>
        <family val="2"/>
      </rPr>
      <t xml:space="preserve"> A swap is considered to be a single transaction in that the two legs are not counted separately. Includes "tomorrow/next day" transactions.   </t>
    </r>
    <r>
      <rPr>
        <vertAlign val="superscript"/>
        <sz val="11"/>
        <rFont val="Arial"/>
        <family val="2"/>
      </rPr>
      <t>9</t>
    </r>
    <r>
      <rPr>
        <sz val="11"/>
        <rFont val="Arial"/>
        <family val="2"/>
      </rPr>
      <t xml:space="preserve"> A swap is considered to be a single transaction in that the two legs are not counted  separately.   </t>
    </r>
    <r>
      <rPr>
        <vertAlign val="superscript"/>
        <sz val="11"/>
        <rFont val="Arial"/>
        <family val="2"/>
      </rPr>
      <t>10</t>
    </r>
    <r>
      <rPr>
        <sz val="11"/>
        <rFont val="Arial"/>
        <family val="2"/>
      </rPr>
      <t xml:space="preserve"> Including currency warrants and multicurrency  swaptions.   </t>
    </r>
    <r>
      <rPr>
        <vertAlign val="superscript"/>
        <sz val="11"/>
        <rFont val="Arial"/>
        <family val="2"/>
      </rPr>
      <t>11</t>
    </r>
    <r>
      <rPr>
        <sz val="11"/>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11"/>
        <rFont val="Arial"/>
        <family val="2"/>
      </rPr>
      <t>12</t>
    </r>
    <r>
      <rPr>
        <sz val="11"/>
        <rFont val="Arial"/>
        <family val="2"/>
      </rPr>
      <t xml:space="preserve"> Trades between desks and offices, and trades with own branches and subsidiaries and between affiliated firms (regardless of whether the counterparty is resident in the same country as the reporting dealer or in another country).  Back-to-back deals and trades to facilitate internal bookkeeping and internal risk management within a given institution are not to be reported in the context of the triennial survey.   </t>
    </r>
  </si>
  <si>
    <t>Total (gross-gross basis)</t>
  </si>
  <si>
    <t>Total (net-gross basis)</t>
  </si>
  <si>
    <t>OTC OPTIONS SOLD</t>
  </si>
  <si>
    <t>OTC OPTIONS BOUGHT</t>
  </si>
  <si>
    <t>(in millions of USD; gross-gross basis)</t>
  </si>
  <si>
    <t xml:space="preserve">(in millions of USD; gross-gross basis) </t>
  </si>
  <si>
    <t>% growth</t>
  </si>
  <si>
    <t>Total</t>
  </si>
  <si>
    <t>Total (daily)</t>
  </si>
  <si>
    <t>Average Daily Trading Volume in nominal or notional principal amounts in April 2016</t>
  </si>
  <si>
    <t>Rank</t>
  </si>
  <si>
    <t>Difference</t>
  </si>
  <si>
    <t>* Net-gross basis is counted by dividing local reporting dealer turnover by halve and totalling up. The net-gross average daily trading volume is US$58 billion.</t>
  </si>
  <si>
    <t>Table 1</t>
  </si>
  <si>
    <t>Table 2</t>
  </si>
  <si>
    <t>Table 3</t>
  </si>
  <si>
    <t>Table 4</t>
  </si>
  <si>
    <t>Turnover with local reporting dealers</t>
  </si>
  <si>
    <t xml:space="preserve">* Net-gross basis is calculated by subtracting half of local reporting dealer turnover (to account for double counting) from the total. </t>
  </si>
  <si>
    <t>Table 5</t>
  </si>
  <si>
    <t>Table 6</t>
  </si>
  <si>
    <t>TOT (gross-gross)</t>
  </si>
  <si>
    <t>TOT (net-gross)</t>
  </si>
  <si>
    <t xml:space="preserve">Total </t>
  </si>
  <si>
    <t xml:space="preserve">Average Daily Trading Volume in nominal or notional principal amounts in April 2016 </t>
  </si>
  <si>
    <t>(in millions of USD)</t>
  </si>
  <si>
    <t>Composition</t>
  </si>
  <si>
    <t>Top 10 Currencies traded in Singapore</t>
  </si>
  <si>
    <t>Composition by instruments - Translating gross-gross to net-gross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</si>
</sst>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
    <numFmt numFmtId="165" formatCode="_(* #,##0_);_(* \(#,##0\);_(* &quot;-&quot;??_);_(@_)"/>
    <numFmt numFmtId="166" formatCode="_(* #,##0_);_(* #,##0;_(* &quot;...&quot;_);_(@_)"/>
  </numFmts>
  <fonts count="3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4"/>
      <name val="Arial"/>
      <family val="2"/>
    </font>
    <font>
      <b/>
      <sz val="16"/>
      <color indexed="10"/>
      <name val="Arial"/>
      <family val="2"/>
    </font>
    <font>
      <b/>
      <vertAlign val="superscript"/>
      <sz val="14"/>
      <name val="Arial"/>
      <family val="2"/>
    </font>
    <font>
      <b/>
      <sz val="11"/>
      <color indexed="9"/>
      <name val="Arial"/>
      <family val="2"/>
    </font>
    <font>
      <sz val="11"/>
      <name val="Arial"/>
      <family val="2"/>
    </font>
    <font>
      <b/>
      <sz val="11"/>
      <name val="Arial"/>
      <family val="2"/>
    </font>
    <font>
      <b/>
      <vertAlign val="superscript"/>
      <sz val="11"/>
      <name val="Arial"/>
      <family val="2"/>
    </font>
    <font>
      <b/>
      <u/>
      <sz val="11"/>
      <name val="Arial"/>
      <family val="2"/>
    </font>
    <font>
      <sz val="8"/>
      <name val="Arial"/>
      <family val="2"/>
    </font>
    <font>
      <i/>
      <sz val="11"/>
      <name val="Arial"/>
      <family val="2"/>
    </font>
    <font>
      <i/>
      <sz val="8"/>
      <name val="Arial"/>
      <family val="2"/>
    </font>
    <font>
      <i/>
      <vertAlign val="superscript"/>
      <sz val="11"/>
      <name val="Arial"/>
      <family val="2"/>
    </font>
    <font>
      <b/>
      <i/>
      <sz val="11"/>
      <name val="Arial"/>
      <family val="2"/>
    </font>
    <font>
      <sz val="8"/>
      <color indexed="21"/>
      <name val="Arial"/>
      <family val="2"/>
    </font>
    <font>
      <i/>
      <sz val="8"/>
      <color indexed="21"/>
      <name val="Arial"/>
      <family val="2"/>
    </font>
    <font>
      <sz val="8"/>
      <name val="Helvetica 65"/>
    </font>
    <font>
      <sz val="9"/>
      <color indexed="21"/>
      <name val="Arial"/>
      <family val="2"/>
    </font>
    <font>
      <b/>
      <sz val="14"/>
      <color indexed="9"/>
      <name val="TimesNewRomanPS"/>
    </font>
    <font>
      <sz val="14"/>
      <name val="TimesNewRomanPS"/>
    </font>
    <font>
      <vertAlign val="superscript"/>
      <sz val="11"/>
      <name val="Arial"/>
      <family val="2"/>
    </font>
    <font>
      <sz val="9"/>
      <name val="Arial"/>
      <family val="2"/>
    </font>
    <font>
      <sz val="12"/>
      <color rgb="FF000000"/>
      <name val="Calibri"/>
      <family val="2"/>
      <scheme val="minor"/>
    </font>
    <font>
      <b/>
      <sz val="12"/>
      <color rgb="FF000000"/>
      <name val="Calibri"/>
      <family val="2"/>
      <scheme val="minor"/>
    </font>
    <font>
      <b/>
      <sz val="11"/>
      <name val="Calibri"/>
      <family val="2"/>
      <scheme val="minor"/>
    </font>
    <font>
      <sz val="11"/>
      <name val="Calibri"/>
      <family val="2"/>
      <scheme val="minor"/>
    </font>
    <font>
      <b/>
      <sz val="14"/>
      <color theme="1"/>
      <name val="Arial"/>
      <family val="2"/>
    </font>
    <font>
      <sz val="11"/>
      <color rgb="FF000000"/>
      <name val="Calibri"/>
      <family val="2"/>
      <scheme val="minor"/>
    </font>
  </fonts>
  <fills count="6">
    <fill>
      <patternFill patternType="none"/>
    </fill>
    <fill>
      <patternFill patternType="gray125"/>
    </fill>
    <fill>
      <patternFill patternType="solid">
        <fgColor indexed="9"/>
        <bgColor indexed="64"/>
      </patternFill>
    </fill>
    <fill>
      <patternFill patternType="lightGray">
        <bgColor indexed="9"/>
      </patternFill>
    </fill>
    <fill>
      <patternFill patternType="gray0625"/>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4" fillId="0" borderId="0"/>
  </cellStyleXfs>
  <cellXfs count="153">
    <xf numFmtId="0" fontId="0" fillId="0" borderId="0" xfId="0"/>
    <xf numFmtId="0" fontId="3" fillId="2" borderId="0" xfId="0" applyFont="1" applyFill="1" applyAlignment="1">
      <alignment horizontal="left" vertical="center"/>
    </xf>
    <xf numFmtId="0" fontId="4" fillId="2" borderId="0" xfId="0" applyFont="1" applyFill="1" applyBorder="1" applyAlignment="1">
      <alignment horizontal="left" vertical="center"/>
    </xf>
    <xf numFmtId="0" fontId="4" fillId="2" borderId="0" xfId="0" applyFont="1" applyFill="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Alignment="1">
      <alignment vertical="center"/>
    </xf>
    <xf numFmtId="0" fontId="8" fillId="2" borderId="1" xfId="0" applyFont="1" applyFill="1" applyBorder="1" applyAlignment="1">
      <alignment horizontal="centerContinuous" vertical="center" wrapText="1"/>
    </xf>
    <xf numFmtId="0" fontId="8" fillId="2" borderId="2" xfId="0" applyFont="1" applyFill="1" applyBorder="1" applyAlignment="1">
      <alignment horizontal="centerContinuous" wrapText="1"/>
    </xf>
    <xf numFmtId="0" fontId="8" fillId="2" borderId="5" xfId="0" applyFont="1" applyFill="1" applyBorder="1" applyAlignment="1">
      <alignment horizontal="centerContinuous" vertical="center" wrapText="1"/>
    </xf>
    <xf numFmtId="0" fontId="8" fillId="2" borderId="6" xfId="0" applyFont="1" applyFill="1" applyBorder="1" applyAlignment="1">
      <alignment horizontal="centerContinuous" wrapText="1"/>
    </xf>
    <xf numFmtId="0" fontId="9" fillId="2" borderId="7" xfId="0" applyFont="1" applyFill="1" applyBorder="1" applyAlignment="1">
      <alignment horizontal="center" vertical="center"/>
    </xf>
    <xf numFmtId="0" fontId="9" fillId="2" borderId="7" xfId="0" quotePrefix="1" applyFont="1" applyFill="1" applyBorder="1" applyAlignment="1">
      <alignment horizontal="center" vertical="center"/>
    </xf>
    <xf numFmtId="0" fontId="9" fillId="2" borderId="3" xfId="0" applyFont="1" applyFill="1" applyBorder="1" applyAlignment="1">
      <alignment horizontal="center" vertical="center"/>
    </xf>
    <xf numFmtId="0" fontId="11" fillId="0" borderId="1" xfId="0" applyFont="1" applyFill="1" applyBorder="1" applyAlignment="1"/>
    <xf numFmtId="0" fontId="9" fillId="0" borderId="2" xfId="0" applyFont="1" applyFill="1" applyBorder="1" applyAlignment="1"/>
    <xf numFmtId="3" fontId="12" fillId="2" borderId="9" xfId="0" applyNumberFormat="1" applyFont="1" applyFill="1" applyBorder="1" applyAlignment="1" applyProtection="1">
      <alignment horizontal="center" vertical="center"/>
      <protection locked="0"/>
    </xf>
    <xf numFmtId="0" fontId="8" fillId="0" borderId="10" xfId="0" applyFont="1" applyFill="1" applyBorder="1" applyAlignment="1">
      <alignment vertical="center"/>
    </xf>
    <xf numFmtId="0" fontId="8" fillId="0" borderId="0" xfId="0" applyFont="1" applyFill="1" applyBorder="1" applyAlignment="1">
      <alignment vertical="center"/>
    </xf>
    <xf numFmtId="0" fontId="8" fillId="0" borderId="10" xfId="0" quotePrefix="1" applyFont="1" applyFill="1" applyBorder="1" applyAlignment="1">
      <alignment vertical="center"/>
    </xf>
    <xf numFmtId="0" fontId="8" fillId="0" borderId="0" xfId="0" quotePrefix="1" applyFont="1" applyFill="1" applyBorder="1" applyAlignment="1">
      <alignment vertical="center"/>
    </xf>
    <xf numFmtId="0" fontId="8" fillId="0" borderId="10" xfId="0" quotePrefix="1" applyFont="1" applyFill="1" applyBorder="1" applyAlignment="1"/>
    <xf numFmtId="0" fontId="8" fillId="0" borderId="0" xfId="0" quotePrefix="1" applyFont="1" applyFill="1" applyBorder="1" applyAlignment="1"/>
    <xf numFmtId="0" fontId="8" fillId="0" borderId="0" xfId="0" quotePrefix="1" applyFont="1" applyFill="1" applyAlignment="1"/>
    <xf numFmtId="0" fontId="8" fillId="0" borderId="0" xfId="0" applyFont="1" applyFill="1" applyBorder="1" applyAlignment="1"/>
    <xf numFmtId="0" fontId="13" fillId="0" borderId="10" xfId="0" applyFont="1" applyFill="1" applyBorder="1" applyAlignment="1">
      <alignment vertical="center"/>
    </xf>
    <xf numFmtId="0" fontId="8" fillId="0" borderId="10" xfId="0" applyFont="1" applyFill="1" applyBorder="1" applyAlignment="1"/>
    <xf numFmtId="0" fontId="13" fillId="0" borderId="0" xfId="0" quotePrefix="1" applyFont="1" applyFill="1" applyBorder="1" applyAlignment="1">
      <alignment vertical="center"/>
    </xf>
    <xf numFmtId="0" fontId="13" fillId="0" borderId="10" xfId="0" quotePrefix="1" applyFont="1" applyFill="1" applyBorder="1" applyAlignment="1">
      <alignment vertical="center"/>
    </xf>
    <xf numFmtId="0" fontId="13" fillId="0" borderId="0" xfId="0" quotePrefix="1" applyFont="1" applyFill="1" applyAlignment="1">
      <alignment vertical="center"/>
    </xf>
    <xf numFmtId="0" fontId="11" fillId="0" borderId="10" xfId="0" applyFont="1" applyFill="1" applyBorder="1" applyAlignment="1"/>
    <xf numFmtId="0" fontId="9" fillId="0" borderId="0" xfId="0" applyFont="1" applyFill="1" applyBorder="1" applyAlignment="1"/>
    <xf numFmtId="0" fontId="8" fillId="0" borderId="0" xfId="0" quotePrefix="1" applyFont="1" applyFill="1"/>
    <xf numFmtId="0" fontId="16" fillId="0" borderId="0" xfId="0" applyFont="1" applyFill="1" applyBorder="1" applyAlignment="1">
      <alignment vertical="center"/>
    </xf>
    <xf numFmtId="3" fontId="12" fillId="2" borderId="10" xfId="0" applyNumberFormat="1" applyFont="1" applyFill="1" applyBorder="1" applyAlignment="1" applyProtection="1">
      <alignment horizontal="center"/>
    </xf>
    <xf numFmtId="0" fontId="3" fillId="2" borderId="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wrapText="1"/>
    </xf>
    <xf numFmtId="0" fontId="4" fillId="2" borderId="0"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0" borderId="7" xfId="0" applyFont="1" applyFill="1" applyBorder="1" applyAlignment="1">
      <alignment horizontal="center" vertical="center"/>
    </xf>
    <xf numFmtId="0" fontId="12" fillId="2" borderId="8" xfId="0" applyFont="1" applyFill="1" applyBorder="1" applyAlignment="1" applyProtection="1">
      <alignment horizontal="center"/>
    </xf>
    <xf numFmtId="0" fontId="12" fillId="2" borderId="1" xfId="0" applyFont="1" applyFill="1" applyBorder="1" applyAlignment="1" applyProtection="1">
      <alignment horizontal="center"/>
    </xf>
    <xf numFmtId="0" fontId="12" fillId="0" borderId="12" xfId="0" applyFont="1" applyFill="1" applyBorder="1" applyAlignment="1"/>
    <xf numFmtId="1" fontId="17" fillId="0" borderId="12" xfId="0" applyNumberFormat="1" applyFont="1" applyFill="1" applyBorder="1" applyAlignment="1" applyProtection="1">
      <alignment horizontal="center" vertical="center"/>
      <protection locked="0"/>
    </xf>
    <xf numFmtId="1" fontId="17" fillId="0" borderId="12" xfId="0" applyNumberFormat="1" applyFont="1" applyFill="1" applyBorder="1" applyAlignment="1" applyProtection="1">
      <alignment horizontal="center"/>
      <protection locked="0"/>
    </xf>
    <xf numFmtId="0" fontId="14" fillId="0" borderId="12" xfId="0" applyFont="1" applyFill="1" applyBorder="1" applyAlignment="1">
      <alignment vertical="center"/>
    </xf>
    <xf numFmtId="1" fontId="18" fillId="0" borderId="12" xfId="0" applyNumberFormat="1" applyFont="1" applyFill="1" applyBorder="1" applyAlignment="1" applyProtection="1">
      <alignment horizontal="center" vertical="center"/>
      <protection locked="0"/>
    </xf>
    <xf numFmtId="3" fontId="19" fillId="0" borderId="12" xfId="0" applyNumberFormat="1" applyFont="1" applyFill="1" applyBorder="1" applyAlignment="1" applyProtection="1">
      <alignment horizontal="center" vertical="center"/>
      <protection locked="0"/>
    </xf>
    <xf numFmtId="0" fontId="12" fillId="0" borderId="12" xfId="0" applyFont="1" applyFill="1" applyBorder="1" applyAlignment="1">
      <alignment vertical="center"/>
    </xf>
    <xf numFmtId="0" fontId="4" fillId="0" borderId="0" xfId="0" applyFont="1" applyFill="1" applyAlignment="1" applyProtection="1">
      <alignment vertical="center"/>
      <protection locked="0"/>
    </xf>
    <xf numFmtId="0" fontId="4" fillId="0" borderId="0" xfId="0" applyFont="1" applyFill="1" applyAlignment="1">
      <alignment vertical="center"/>
    </xf>
    <xf numFmtId="0" fontId="8" fillId="0" borderId="13" xfId="0" applyFont="1" applyFill="1" applyBorder="1" applyAlignment="1" applyProtection="1">
      <alignment vertical="center"/>
      <protection locked="0"/>
    </xf>
    <xf numFmtId="0" fontId="9" fillId="0" borderId="7" xfId="0" quotePrefix="1" applyFont="1" applyFill="1" applyBorder="1" applyAlignment="1">
      <alignment horizontal="center" vertical="center"/>
    </xf>
    <xf numFmtId="0" fontId="8" fillId="0" borderId="15" xfId="0" applyFont="1" applyFill="1" applyBorder="1" applyAlignment="1" applyProtection="1">
      <alignment vertical="center"/>
      <protection locked="0"/>
    </xf>
    <xf numFmtId="164" fontId="14" fillId="3" borderId="9" xfId="0" applyNumberFormat="1" applyFont="1" applyFill="1" applyBorder="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4" fillId="2" borderId="0" xfId="0" applyFont="1" applyFill="1" applyAlignment="1" applyProtection="1">
      <alignment vertical="center"/>
      <protection locked="0"/>
    </xf>
    <xf numFmtId="0" fontId="21" fillId="2" borderId="0" xfId="0" applyFont="1" applyFill="1" applyBorder="1" applyAlignment="1" applyProtection="1">
      <alignment horizontal="centerContinuous" vertical="center"/>
    </xf>
    <xf numFmtId="0" fontId="4" fillId="2" borderId="6" xfId="0" applyFont="1" applyFill="1" applyBorder="1" applyAlignment="1">
      <alignment vertical="center"/>
    </xf>
    <xf numFmtId="0" fontId="9" fillId="2" borderId="3" xfId="0" applyFont="1" applyFill="1" applyBorder="1" applyAlignment="1" applyProtection="1">
      <alignment horizontal="center" vertical="center"/>
    </xf>
    <xf numFmtId="0" fontId="8" fillId="2" borderId="11" xfId="0" applyFont="1" applyFill="1" applyBorder="1" applyAlignment="1">
      <alignment horizontal="centerContinuous" vertical="center" wrapText="1"/>
    </xf>
    <xf numFmtId="0" fontId="9" fillId="0" borderId="7" xfId="0" applyFont="1" applyFill="1" applyBorder="1" applyAlignment="1" applyProtection="1">
      <alignment horizontal="center" vertical="center"/>
    </xf>
    <xf numFmtId="0" fontId="9" fillId="0" borderId="7" xfId="0" applyFont="1" applyFill="1" applyBorder="1" applyAlignment="1" applyProtection="1">
      <alignment horizontal="center" vertical="center" wrapText="1"/>
    </xf>
    <xf numFmtId="0" fontId="9" fillId="0" borderId="7" xfId="0" quotePrefix="1"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11" fillId="2" borderId="10" xfId="0" applyFont="1" applyFill="1" applyBorder="1" applyAlignment="1"/>
    <xf numFmtId="0" fontId="9" fillId="2" borderId="0" xfId="0" applyFont="1" applyFill="1" applyBorder="1" applyAlignment="1"/>
    <xf numFmtId="3" fontId="12" fillId="0" borderId="9" xfId="0" applyNumberFormat="1" applyFont="1" applyFill="1" applyBorder="1" applyAlignment="1" applyProtection="1">
      <alignment horizontal="center"/>
      <protection locked="0"/>
    </xf>
    <xf numFmtId="1" fontId="12" fillId="0" borderId="9" xfId="0" applyNumberFormat="1" applyFont="1" applyFill="1" applyBorder="1" applyAlignment="1" applyProtection="1">
      <alignment horizontal="center"/>
      <protection locked="0"/>
    </xf>
    <xf numFmtId="0" fontId="12" fillId="0" borderId="9" xfId="0" applyFont="1" applyFill="1" applyBorder="1" applyAlignment="1" applyProtection="1">
      <protection locked="0"/>
    </xf>
    <xf numFmtId="0" fontId="12" fillId="0" borderId="9" xfId="0" applyFont="1" applyFill="1" applyBorder="1" applyAlignment="1"/>
    <xf numFmtId="0" fontId="12" fillId="0" borderId="1" xfId="0" applyFont="1" applyFill="1" applyBorder="1" applyAlignment="1"/>
    <xf numFmtId="0" fontId="8" fillId="2" borderId="10" xfId="0" applyFont="1" applyFill="1" applyBorder="1" applyAlignment="1">
      <alignment vertical="center"/>
    </xf>
    <xf numFmtId="0" fontId="8" fillId="2" borderId="0" xfId="0" applyFont="1" applyFill="1" applyBorder="1" applyAlignment="1">
      <alignment vertical="center"/>
    </xf>
    <xf numFmtId="164" fontId="12" fillId="0" borderId="10" xfId="0" applyNumberFormat="1" applyFont="1" applyFill="1" applyBorder="1" applyAlignment="1" applyProtection="1">
      <alignment horizontal="center" vertical="center"/>
      <protection locked="0"/>
    </xf>
    <xf numFmtId="0" fontId="8" fillId="2" borderId="10" xfId="0" quotePrefix="1" applyFont="1" applyFill="1" applyBorder="1" applyAlignment="1">
      <alignment vertical="center"/>
    </xf>
    <xf numFmtId="0" fontId="8" fillId="2" borderId="0" xfId="0" quotePrefix="1" applyFont="1" applyFill="1" applyBorder="1" applyAlignment="1">
      <alignment vertical="center"/>
    </xf>
    <xf numFmtId="0" fontId="22" fillId="2" borderId="10"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0" xfId="0" quotePrefix="1" applyFont="1" applyFill="1" applyBorder="1" applyAlignment="1" applyProtection="1">
      <alignment horizontal="left" vertical="center" wrapText="1"/>
    </xf>
    <xf numFmtId="0" fontId="12" fillId="4" borderId="9" xfId="1" applyNumberFormat="1" applyFont="1" applyFill="1" applyBorder="1" applyAlignment="1" applyProtection="1">
      <alignment horizontal="center" vertical="center"/>
      <protection locked="0"/>
    </xf>
    <xf numFmtId="165" fontId="0" fillId="0" borderId="0" xfId="1" applyNumberFormat="1" applyFont="1"/>
    <xf numFmtId="0" fontId="25" fillId="0" borderId="16" xfId="0" applyFont="1" applyBorder="1" applyAlignment="1">
      <alignment vertical="center"/>
    </xf>
    <xf numFmtId="0" fontId="26" fillId="0" borderId="19" xfId="0" applyFont="1" applyBorder="1" applyAlignment="1">
      <alignment vertical="center"/>
    </xf>
    <xf numFmtId="0" fontId="26" fillId="0" borderId="21" xfId="0" applyFont="1" applyBorder="1" applyAlignment="1">
      <alignment vertical="center"/>
    </xf>
    <xf numFmtId="0" fontId="2" fillId="0" borderId="0" xfId="0" applyFont="1"/>
    <xf numFmtId="0" fontId="0" fillId="0" borderId="7" xfId="0" applyBorder="1"/>
    <xf numFmtId="3" fontId="0" fillId="0" borderId="7" xfId="0" applyNumberFormat="1" applyFont="1" applyFill="1" applyBorder="1" applyAlignment="1">
      <alignment horizontal="right"/>
    </xf>
    <xf numFmtId="166" fontId="28" fillId="0" borderId="7" xfId="3" applyNumberFormat="1" applyFont="1" applyFill="1" applyBorder="1" applyAlignment="1">
      <alignment horizontal="right" wrapText="1" indent="1"/>
    </xf>
    <xf numFmtId="0" fontId="0" fillId="5" borderId="7" xfId="0" applyFill="1" applyBorder="1"/>
    <xf numFmtId="3" fontId="0" fillId="5" borderId="7" xfId="0" applyNumberFormat="1" applyFont="1" applyFill="1" applyBorder="1" applyAlignment="1">
      <alignment horizontal="right"/>
    </xf>
    <xf numFmtId="166" fontId="28" fillId="5" borderId="7" xfId="3" applyNumberFormat="1" applyFont="1" applyFill="1" applyBorder="1" applyAlignment="1">
      <alignment horizontal="right" wrapText="1" indent="1"/>
    </xf>
    <xf numFmtId="165" fontId="0" fillId="0" borderId="7" xfId="1" applyNumberFormat="1" applyFont="1" applyBorder="1"/>
    <xf numFmtId="9" fontId="0" fillId="0" borderId="20" xfId="2" applyFont="1" applyBorder="1"/>
    <xf numFmtId="0" fontId="2" fillId="0" borderId="20" xfId="0" applyFont="1" applyBorder="1"/>
    <xf numFmtId="3" fontId="2" fillId="0" borderId="22" xfId="0" applyNumberFormat="1" applyFont="1" applyBorder="1"/>
    <xf numFmtId="38" fontId="2" fillId="0" borderId="22" xfId="0" applyNumberFormat="1" applyFont="1" applyBorder="1"/>
    <xf numFmtId="9" fontId="0" fillId="0" borderId="23" xfId="0" applyNumberFormat="1" applyBorder="1"/>
    <xf numFmtId="0" fontId="3" fillId="2" borderId="0" xfId="0" applyFont="1" applyFill="1" applyBorder="1" applyAlignment="1">
      <alignment horizontal="left" vertical="center"/>
    </xf>
    <xf numFmtId="0" fontId="0" fillId="0" borderId="16" xfId="0" applyBorder="1"/>
    <xf numFmtId="0" fontId="0" fillId="0" borderId="17" xfId="0" applyBorder="1"/>
    <xf numFmtId="0" fontId="2" fillId="0" borderId="17" xfId="0" applyFont="1" applyBorder="1"/>
    <xf numFmtId="0" fontId="2" fillId="0" borderId="18" xfId="0" applyFont="1" applyBorder="1"/>
    <xf numFmtId="0" fontId="2" fillId="0" borderId="19" xfId="0" applyFont="1" applyBorder="1"/>
    <xf numFmtId="9" fontId="0" fillId="0" borderId="20" xfId="2" applyFont="1" applyBorder="1" applyAlignment="1">
      <alignment horizontal="right"/>
    </xf>
    <xf numFmtId="9" fontId="0" fillId="5" borderId="20" xfId="2" applyFont="1" applyFill="1" applyBorder="1" applyAlignment="1">
      <alignment horizontal="right"/>
    </xf>
    <xf numFmtId="0" fontId="0" fillId="0" borderId="19" xfId="0" applyBorder="1" applyAlignment="1">
      <alignment horizont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29" fillId="0" borderId="0" xfId="0" applyFont="1"/>
    <xf numFmtId="165" fontId="2" fillId="0" borderId="0" xfId="1" applyNumberFormat="1" applyFont="1"/>
    <xf numFmtId="3" fontId="2" fillId="0" borderId="17" xfId="0" applyNumberFormat="1" applyFont="1" applyBorder="1"/>
    <xf numFmtId="0" fontId="0" fillId="0" borderId="20" xfId="0" applyBorder="1"/>
    <xf numFmtId="0" fontId="0" fillId="0" borderId="21" xfId="0" applyBorder="1"/>
    <xf numFmtId="0" fontId="2" fillId="0" borderId="22" xfId="0" applyFont="1" applyBorder="1"/>
    <xf numFmtId="3" fontId="2" fillId="0" borderId="22" xfId="0" applyNumberFormat="1" applyFont="1" applyBorder="1" applyAlignment="1">
      <alignment horizontal="right"/>
    </xf>
    <xf numFmtId="166" fontId="27" fillId="2" borderId="22" xfId="3" applyNumberFormat="1" applyFont="1" applyFill="1" applyBorder="1" applyAlignment="1">
      <alignment horizontal="right" wrapText="1" indent="1"/>
    </xf>
    <xf numFmtId="9" fontId="2" fillId="0" borderId="23" xfId="2" applyFont="1" applyBorder="1" applyAlignment="1">
      <alignment horizontal="right"/>
    </xf>
    <xf numFmtId="0" fontId="0" fillId="0" borderId="0" xfId="0" applyFont="1"/>
    <xf numFmtId="0" fontId="28" fillId="2" borderId="0" xfId="0" applyFont="1" applyFill="1" applyAlignment="1">
      <alignment vertical="center"/>
    </xf>
    <xf numFmtId="0" fontId="27" fillId="2" borderId="0" xfId="0" applyFont="1" applyFill="1" applyBorder="1" applyAlignment="1">
      <alignment horizontal="center" vertical="center"/>
    </xf>
    <xf numFmtId="0" fontId="27" fillId="2" borderId="0" xfId="0" applyFont="1" applyFill="1" applyBorder="1" applyAlignment="1" applyProtection="1">
      <alignment horizontal="center" vertical="center"/>
    </xf>
    <xf numFmtId="0" fontId="28" fillId="0" borderId="12" xfId="0" applyFont="1" applyFill="1" applyBorder="1" applyAlignment="1"/>
    <xf numFmtId="165" fontId="28" fillId="0" borderId="12" xfId="0" applyNumberFormat="1" applyFont="1" applyFill="1" applyBorder="1" applyAlignment="1">
      <alignment vertical="center"/>
    </xf>
    <xf numFmtId="164" fontId="28" fillId="0" borderId="12" xfId="0" applyNumberFormat="1" applyFont="1" applyFill="1" applyBorder="1" applyAlignment="1" applyProtection="1">
      <alignment horizontal="center" vertical="center"/>
      <protection locked="0"/>
    </xf>
    <xf numFmtId="165" fontId="1" fillId="0" borderId="0" xfId="1" applyNumberFormat="1" applyFont="1"/>
    <xf numFmtId="0" fontId="26" fillId="0" borderId="17" xfId="0" applyFont="1" applyBorder="1" applyAlignment="1">
      <alignment vertical="center" wrapText="1"/>
    </xf>
    <xf numFmtId="0" fontId="26" fillId="0" borderId="18" xfId="0" applyFont="1" applyBorder="1" applyAlignment="1">
      <alignment vertical="center" wrapText="1"/>
    </xf>
    <xf numFmtId="0" fontId="30" fillId="0" borderId="19" xfId="0" applyFont="1" applyBorder="1" applyAlignment="1">
      <alignment vertical="center"/>
    </xf>
    <xf numFmtId="0" fontId="23" fillId="2" borderId="3" xfId="0" applyFont="1" applyFill="1" applyBorder="1" applyAlignment="1" applyProtection="1">
      <alignment horizontal="justify" vertical="top" wrapText="1"/>
    </xf>
    <xf numFmtId="0" fontId="23" fillId="2" borderId="4" xfId="0" applyFont="1" applyFill="1" applyBorder="1" applyAlignment="1" applyProtection="1">
      <alignment horizontal="justify" vertical="top" wrapText="1"/>
    </xf>
    <xf numFmtId="0" fontId="23" fillId="2" borderId="11" xfId="0" applyFont="1" applyFill="1" applyBorder="1" applyAlignment="1" applyProtection="1">
      <alignment horizontal="justify" vertical="top" wrapText="1"/>
    </xf>
    <xf numFmtId="0" fontId="3" fillId="2" borderId="0" xfId="0" applyFont="1" applyFill="1" applyBorder="1" applyAlignment="1">
      <alignment horizontal="center" vertical="center"/>
    </xf>
    <xf numFmtId="0" fontId="7" fillId="2" borderId="6" xfId="0" quotePrefix="1" applyFont="1" applyFill="1" applyBorder="1" applyAlignment="1" applyProtection="1">
      <alignment horizontal="center" vertical="center" wrapText="1"/>
      <protection hidden="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0" borderId="0" xfId="0" applyAlignment="1">
      <alignment horizontal="left" wrapText="1"/>
    </xf>
    <xf numFmtId="0" fontId="3" fillId="2" borderId="0" xfId="0" applyFont="1" applyFill="1" applyBorder="1" applyAlignment="1">
      <alignment horizontal="left" vertical="center"/>
    </xf>
    <xf numFmtId="0" fontId="0" fillId="0" borderId="24" xfId="0" applyBorder="1" applyAlignment="1">
      <alignment horizontal="center"/>
    </xf>
    <xf numFmtId="0" fontId="0" fillId="0" borderId="4" xfId="0" applyBorder="1" applyAlignment="1">
      <alignment horizontal="center"/>
    </xf>
    <xf numFmtId="0" fontId="0" fillId="0" borderId="25" xfId="0" applyBorder="1" applyAlignment="1">
      <alignment horizontal="center"/>
    </xf>
    <xf numFmtId="0" fontId="3" fillId="2" borderId="0" xfId="0" applyFont="1" applyFill="1" applyBorder="1" applyAlignment="1" applyProtection="1">
      <alignment horizontal="center" vertical="center"/>
    </xf>
    <xf numFmtId="9" fontId="2" fillId="0" borderId="0" xfId="0" applyNumberFormat="1" applyFont="1"/>
    <xf numFmtId="0" fontId="0" fillId="0" borderId="0" xfId="0" applyBorder="1"/>
    <xf numFmtId="9" fontId="0" fillId="0" borderId="0" xfId="2" applyFont="1" applyBorder="1"/>
  </cellXfs>
  <cellStyles count="4">
    <cellStyle name="Comma" xfId="1" builtinId="3"/>
    <cellStyle name="Normal" xfId="0" builtinId="0"/>
    <cellStyle name="Normal 2" xfId="3"/>
    <cellStyle name="Percent" xfId="2" builtinId="5"/>
  </cellStyles>
  <dxfs count="14">
    <dxf>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workbookViewId="0">
      <selection activeCell="A3" sqref="A3"/>
    </sheetView>
  </sheetViews>
  <sheetFormatPr defaultRowHeight="15"/>
  <cols>
    <col min="2" max="2" width="47.28515625" bestFit="1" customWidth="1"/>
    <col min="3" max="7" width="9.28515625" bestFit="1" customWidth="1"/>
    <col min="8" max="8" width="9.5703125" bestFit="1" customWidth="1"/>
    <col min="9" max="9" width="9.28515625" bestFit="1" customWidth="1"/>
    <col min="10" max="10" width="10.5703125" bestFit="1" customWidth="1"/>
    <col min="11" max="11" width="9.28515625" bestFit="1" customWidth="1"/>
    <col min="12" max="12" width="10.5703125" bestFit="1" customWidth="1"/>
  </cols>
  <sheetData>
    <row r="1" spans="1:12" ht="20.25">
      <c r="A1" s="1" t="s">
        <v>125</v>
      </c>
      <c r="B1" s="2"/>
      <c r="C1" s="3"/>
      <c r="D1" s="3"/>
      <c r="E1" s="3"/>
      <c r="F1" s="3"/>
      <c r="G1" s="3"/>
      <c r="H1" s="3"/>
      <c r="I1" s="3"/>
      <c r="J1" s="3"/>
      <c r="K1" s="3"/>
      <c r="L1" s="4"/>
    </row>
    <row r="2" spans="1:12" ht="18">
      <c r="A2" s="5"/>
      <c r="B2" s="135" t="s">
        <v>0</v>
      </c>
      <c r="C2" s="135"/>
      <c r="D2" s="135"/>
      <c r="E2" s="135"/>
      <c r="F2" s="135"/>
      <c r="G2" s="135"/>
      <c r="H2" s="135"/>
      <c r="I2" s="135"/>
      <c r="J2" s="135"/>
      <c r="K2" s="135"/>
      <c r="L2" s="135"/>
    </row>
    <row r="3" spans="1:12" ht="21">
      <c r="A3" s="6"/>
      <c r="B3" s="135" t="s">
        <v>1</v>
      </c>
      <c r="C3" s="135"/>
      <c r="D3" s="135"/>
      <c r="E3" s="135"/>
      <c r="F3" s="135"/>
      <c r="G3" s="135"/>
      <c r="H3" s="135"/>
      <c r="I3" s="135"/>
      <c r="J3" s="135"/>
      <c r="K3" s="135"/>
      <c r="L3" s="135"/>
    </row>
    <row r="4" spans="1:12" ht="18">
      <c r="A4" s="6"/>
      <c r="B4" s="135" t="s">
        <v>121</v>
      </c>
      <c r="C4" s="135"/>
      <c r="D4" s="135"/>
      <c r="E4" s="135"/>
      <c r="F4" s="135"/>
      <c r="G4" s="135"/>
      <c r="H4" s="135"/>
      <c r="I4" s="135"/>
      <c r="J4" s="135"/>
      <c r="K4" s="135"/>
      <c r="L4" s="135"/>
    </row>
    <row r="5" spans="1:12" ht="18">
      <c r="A5" s="6"/>
      <c r="B5" s="135" t="s">
        <v>117</v>
      </c>
      <c r="C5" s="135"/>
      <c r="D5" s="135"/>
      <c r="E5" s="135"/>
      <c r="F5" s="135"/>
      <c r="G5" s="135"/>
      <c r="H5" s="135"/>
      <c r="I5" s="135"/>
      <c r="J5" s="135"/>
      <c r="K5" s="135"/>
      <c r="L5" s="135"/>
    </row>
    <row r="6" spans="1:12" ht="18">
      <c r="A6" s="6"/>
      <c r="B6" s="6"/>
      <c r="C6" s="136" t="s">
        <v>2</v>
      </c>
      <c r="D6" s="136"/>
      <c r="E6" s="136"/>
      <c r="F6" s="136"/>
      <c r="G6" s="136"/>
      <c r="H6" s="136"/>
      <c r="I6" s="136"/>
      <c r="J6" s="136"/>
      <c r="K6" s="136"/>
      <c r="L6" s="136"/>
    </row>
    <row r="7" spans="1:12" ht="29.25" customHeight="1">
      <c r="A7" s="7"/>
      <c r="B7" s="8" t="s">
        <v>3</v>
      </c>
      <c r="C7" s="137" t="s">
        <v>4</v>
      </c>
      <c r="D7" s="138"/>
      <c r="E7" s="138"/>
      <c r="F7" s="138"/>
      <c r="G7" s="138"/>
      <c r="H7" s="138"/>
      <c r="I7" s="138"/>
      <c r="J7" s="138"/>
      <c r="K7" s="138"/>
      <c r="L7" s="138"/>
    </row>
    <row r="8" spans="1:12" ht="17.25">
      <c r="A8" s="9"/>
      <c r="B8" s="10"/>
      <c r="C8" s="11" t="s">
        <v>5</v>
      </c>
      <c r="D8" s="11" t="s">
        <v>6</v>
      </c>
      <c r="E8" s="11" t="s">
        <v>7</v>
      </c>
      <c r="F8" s="11" t="s">
        <v>8</v>
      </c>
      <c r="G8" s="11" t="s">
        <v>9</v>
      </c>
      <c r="H8" s="11" t="s">
        <v>10</v>
      </c>
      <c r="I8" s="11" t="s">
        <v>11</v>
      </c>
      <c r="J8" s="11" t="s">
        <v>12</v>
      </c>
      <c r="K8" s="12" t="s">
        <v>13</v>
      </c>
      <c r="L8" s="13" t="s">
        <v>14</v>
      </c>
    </row>
    <row r="9" spans="1:12" ht="17.25">
      <c r="A9" s="14"/>
      <c r="B9" s="15" t="s">
        <v>15</v>
      </c>
    </row>
    <row r="10" spans="1:12">
      <c r="A10" s="17"/>
      <c r="B10" s="18" t="s">
        <v>16</v>
      </c>
      <c r="C10" s="84">
        <v>198.5488</v>
      </c>
      <c r="D10" s="84">
        <v>16.066394857142807</v>
      </c>
      <c r="E10" s="84">
        <v>114.22583352380904</v>
      </c>
      <c r="F10" s="84">
        <v>170.9751457142857</v>
      </c>
      <c r="G10" s="84">
        <v>93.538127666666668</v>
      </c>
      <c r="H10" s="84">
        <v>157.12494166666619</v>
      </c>
      <c r="I10" s="84">
        <v>9.7010121428571434</v>
      </c>
      <c r="J10" s="84">
        <v>6835.6700098570946</v>
      </c>
      <c r="K10" s="84">
        <v>148.22731590476192</v>
      </c>
      <c r="L10" s="84">
        <v>7744.0775813332848</v>
      </c>
    </row>
    <row r="11" spans="1:12">
      <c r="A11" s="19"/>
      <c r="B11" s="20" t="s">
        <v>17</v>
      </c>
      <c r="C11" s="84">
        <v>26.573424809523761</v>
      </c>
      <c r="D11" s="84">
        <v>1.8627102380952381</v>
      </c>
      <c r="E11" s="84">
        <v>15.784547285714284</v>
      </c>
      <c r="F11" s="84">
        <v>34.221825190476189</v>
      </c>
      <c r="G11" s="84">
        <v>17.046937190476189</v>
      </c>
      <c r="H11" s="84">
        <v>19.619428952380954</v>
      </c>
      <c r="I11" s="84">
        <v>5.2455761904761436E-2</v>
      </c>
      <c r="J11" s="84">
        <v>1230.9682015714286</v>
      </c>
      <c r="K11" s="84">
        <v>16.69781319047619</v>
      </c>
      <c r="L11" s="84">
        <v>1362.8273441904762</v>
      </c>
    </row>
    <row r="12" spans="1:12">
      <c r="A12" s="19"/>
      <c r="B12" s="20" t="s">
        <v>18</v>
      </c>
      <c r="C12" s="84">
        <v>171.9753751904762</v>
      </c>
      <c r="D12" s="84">
        <v>14.20368461904757</v>
      </c>
      <c r="E12" s="84">
        <v>98.44128623809523</v>
      </c>
      <c r="F12" s="84">
        <v>136.75332052380952</v>
      </c>
      <c r="G12" s="84">
        <v>76.491190476190482</v>
      </c>
      <c r="H12" s="84">
        <v>137.50551271428571</v>
      </c>
      <c r="I12" s="84">
        <v>9.6485563809523818</v>
      </c>
      <c r="J12" s="84">
        <v>5604.7018082856666</v>
      </c>
      <c r="K12" s="84">
        <v>131.52950271428571</v>
      </c>
      <c r="L12" s="84">
        <v>6381.25023714281</v>
      </c>
    </row>
    <row r="13" spans="1:12">
      <c r="A13" s="17"/>
      <c r="B13" s="18" t="s">
        <v>19</v>
      </c>
      <c r="C13" s="84">
        <v>28.418113190476191</v>
      </c>
      <c r="D13" s="84">
        <v>11.471191809523809</v>
      </c>
      <c r="E13" s="84">
        <v>5.9551120952380474</v>
      </c>
      <c r="F13" s="84">
        <v>31.218087999999948</v>
      </c>
      <c r="G13" s="84">
        <v>28.482947523809521</v>
      </c>
      <c r="H13" s="84">
        <v>29.524735428571429</v>
      </c>
      <c r="I13" s="84">
        <v>0.25812452380952378</v>
      </c>
      <c r="J13" s="84">
        <v>1038.5020010952383</v>
      </c>
      <c r="K13" s="84">
        <v>46.914605285714288</v>
      </c>
      <c r="L13" s="84">
        <v>1220.7449189523809</v>
      </c>
    </row>
    <row r="14" spans="1:12">
      <c r="A14" s="17"/>
      <c r="B14" s="20" t="s">
        <v>17</v>
      </c>
      <c r="C14" s="84">
        <v>14.180097238095238</v>
      </c>
      <c r="D14" s="84">
        <v>0.51871485714285237</v>
      </c>
      <c r="E14" s="84">
        <v>0.36830852380952384</v>
      </c>
      <c r="F14" s="84">
        <v>9.6095801428571441</v>
      </c>
      <c r="G14" s="84">
        <v>6.6600272857142855</v>
      </c>
      <c r="H14" s="84">
        <v>7.6927488095238106</v>
      </c>
      <c r="I14" s="84">
        <v>0.13391871428571428</v>
      </c>
      <c r="J14" s="84">
        <v>284.46065504761907</v>
      </c>
      <c r="K14" s="84">
        <v>24.96644661904757</v>
      </c>
      <c r="L14" s="84">
        <v>348.59049723809522</v>
      </c>
    </row>
    <row r="15" spans="1:12">
      <c r="A15" s="17"/>
      <c r="B15" s="20" t="s">
        <v>18</v>
      </c>
      <c r="C15" s="84">
        <v>14.238015952380952</v>
      </c>
      <c r="D15" s="84">
        <v>10.952476952380952</v>
      </c>
      <c r="E15" s="84">
        <v>5.5868035714285709</v>
      </c>
      <c r="F15" s="84">
        <v>21.608507857142811</v>
      </c>
      <c r="G15" s="84">
        <v>21.822920238095236</v>
      </c>
      <c r="H15" s="84">
        <v>21.831986619047619</v>
      </c>
      <c r="I15" s="84">
        <v>0.12420580952380951</v>
      </c>
      <c r="J15" s="84">
        <v>754.0413460476143</v>
      </c>
      <c r="K15" s="84">
        <v>21.948158666666618</v>
      </c>
      <c r="L15" s="84">
        <v>872.15442171428094</v>
      </c>
    </row>
    <row r="16" spans="1:12">
      <c r="A16" s="21"/>
      <c r="B16" s="22" t="s">
        <v>20</v>
      </c>
      <c r="C16" s="84">
        <v>17.504704095238097</v>
      </c>
      <c r="D16" s="84">
        <v>9.8123847619047613</v>
      </c>
      <c r="E16" s="84">
        <v>5.2006638095238094</v>
      </c>
      <c r="F16" s="84">
        <v>24.290884142857141</v>
      </c>
      <c r="G16" s="84">
        <v>8.0132149523809524</v>
      </c>
      <c r="H16" s="84">
        <v>22.59696519047619</v>
      </c>
      <c r="I16" s="84">
        <v>0.12824328571428573</v>
      </c>
      <c r="J16" s="84">
        <v>594.21249095237624</v>
      </c>
      <c r="K16" s="84">
        <v>33.584398999999948</v>
      </c>
      <c r="L16" s="84">
        <v>715.34395019047133</v>
      </c>
    </row>
    <row r="17" spans="1:12">
      <c r="A17" s="21"/>
      <c r="B17" s="22" t="s">
        <v>21</v>
      </c>
      <c r="C17" s="84">
        <v>3.4521761428571431</v>
      </c>
      <c r="D17" s="84">
        <v>0.19022838095238095</v>
      </c>
      <c r="E17" s="84">
        <v>1.2421952380952381E-2</v>
      </c>
      <c r="F17" s="84">
        <v>1.8912706190476192</v>
      </c>
      <c r="G17" s="84">
        <v>2.3150191904761903</v>
      </c>
      <c r="H17" s="84">
        <v>1.1708369999999999</v>
      </c>
      <c r="I17" s="84">
        <v>6.2130476190476194E-2</v>
      </c>
      <c r="J17" s="84">
        <v>250.37551285714284</v>
      </c>
      <c r="K17" s="84">
        <v>7.9755413333333331</v>
      </c>
      <c r="L17" s="84">
        <v>267.44513795238095</v>
      </c>
    </row>
    <row r="18" spans="1:12">
      <c r="A18" s="21"/>
      <c r="B18" s="22" t="s">
        <v>22</v>
      </c>
      <c r="C18" s="84">
        <v>0.68775785714285709</v>
      </c>
      <c r="D18" s="84">
        <v>0</v>
      </c>
      <c r="E18" s="84">
        <v>4.468590476190476E-2</v>
      </c>
      <c r="F18" s="84">
        <v>1.4359660476190428</v>
      </c>
      <c r="G18" s="84">
        <v>0.1141127619047619</v>
      </c>
      <c r="H18" s="84">
        <v>1.1523195238095236</v>
      </c>
      <c r="I18" s="84">
        <v>0</v>
      </c>
      <c r="J18" s="84">
        <v>66.194270380952389</v>
      </c>
      <c r="K18" s="84">
        <v>0.98864400000000008</v>
      </c>
      <c r="L18" s="84">
        <v>70.617756476190479</v>
      </c>
    </row>
    <row r="19" spans="1:12">
      <c r="A19" s="21"/>
      <c r="B19" s="22" t="s">
        <v>23</v>
      </c>
      <c r="C19" s="84">
        <v>3.0017871428571428</v>
      </c>
      <c r="D19" s="84">
        <v>0.18681295238095239</v>
      </c>
      <c r="E19" s="84">
        <v>0.17056185714285715</v>
      </c>
      <c r="F19" s="84">
        <v>1.3548550476190475</v>
      </c>
      <c r="G19" s="84">
        <v>12.657456238095238</v>
      </c>
      <c r="H19" s="84">
        <v>1.0345458571428572</v>
      </c>
      <c r="I19" s="84">
        <v>2.8223999999999999E-2</v>
      </c>
      <c r="J19" s="84">
        <v>13.353389476190427</v>
      </c>
      <c r="K19" s="84">
        <v>9.4323809523809519E-4</v>
      </c>
      <c r="L19" s="84">
        <v>31.788575809523763</v>
      </c>
    </row>
    <row r="20" spans="1:12">
      <c r="A20" s="21"/>
      <c r="B20" s="23" t="s">
        <v>24</v>
      </c>
      <c r="C20" s="84">
        <v>3.7716879523809475</v>
      </c>
      <c r="D20" s="84">
        <v>1.2817657142857142</v>
      </c>
      <c r="E20" s="84">
        <v>0.52677857142857143</v>
      </c>
      <c r="F20" s="84">
        <v>2.2451121428571379</v>
      </c>
      <c r="G20" s="84">
        <v>5.3831443809523805</v>
      </c>
      <c r="H20" s="84">
        <v>3.570067857142857</v>
      </c>
      <c r="I20" s="84">
        <v>3.9526761904761905E-2</v>
      </c>
      <c r="J20" s="84">
        <v>114.36633742857096</v>
      </c>
      <c r="K20" s="84">
        <v>4.3650777142857144</v>
      </c>
      <c r="L20" s="84">
        <v>135.54949852380904</v>
      </c>
    </row>
    <row r="21" spans="1:12">
      <c r="A21" s="21"/>
      <c r="B21" s="23" t="s">
        <v>25</v>
      </c>
      <c r="C21" s="84">
        <v>0</v>
      </c>
      <c r="D21" s="84">
        <v>0</v>
      </c>
      <c r="E21" s="84">
        <v>0</v>
      </c>
      <c r="F21" s="84">
        <v>0</v>
      </c>
      <c r="G21" s="84">
        <v>0</v>
      </c>
      <c r="H21" s="84">
        <v>0</v>
      </c>
      <c r="I21" s="84">
        <v>0</v>
      </c>
      <c r="J21" s="84">
        <v>0</v>
      </c>
      <c r="K21" s="84">
        <v>0</v>
      </c>
      <c r="L21" s="84">
        <v>0</v>
      </c>
    </row>
    <row r="22" spans="1:12">
      <c r="A22" s="21"/>
      <c r="B22" s="24" t="s">
        <v>26</v>
      </c>
      <c r="C22" s="84">
        <v>22.333958238095239</v>
      </c>
      <c r="D22" s="84">
        <v>2.2226748571428572</v>
      </c>
      <c r="E22" s="84">
        <v>5.8531561904761435</v>
      </c>
      <c r="F22" s="84">
        <v>51.143264190476188</v>
      </c>
      <c r="G22" s="84">
        <v>27.85727709523805</v>
      </c>
      <c r="H22" s="84">
        <v>28.465745761904763</v>
      </c>
      <c r="I22" s="84">
        <v>0.57169152380952382</v>
      </c>
      <c r="J22" s="84">
        <v>732.78955180951903</v>
      </c>
      <c r="K22" s="84">
        <v>89.071366999999995</v>
      </c>
      <c r="L22" s="84">
        <v>960.30868666666186</v>
      </c>
    </row>
    <row r="23" spans="1:12">
      <c r="A23" s="25"/>
      <c r="B23" s="20" t="s">
        <v>17</v>
      </c>
      <c r="C23" s="84">
        <v>19.748209904761904</v>
      </c>
      <c r="D23" s="84">
        <v>1.7377424285714285</v>
      </c>
      <c r="E23" s="84">
        <v>4.9771236190475712</v>
      </c>
      <c r="F23" s="84">
        <v>38.820198095238098</v>
      </c>
      <c r="G23" s="84">
        <v>19.529926619047572</v>
      </c>
      <c r="H23" s="84">
        <v>25.428667809523809</v>
      </c>
      <c r="I23" s="84">
        <v>0.56368738095238091</v>
      </c>
      <c r="J23" s="84">
        <v>529.80305823809522</v>
      </c>
      <c r="K23" s="84">
        <v>72.970557952380958</v>
      </c>
      <c r="L23" s="84">
        <v>713.57917204761895</v>
      </c>
    </row>
    <row r="24" spans="1:12">
      <c r="A24" s="19"/>
      <c r="B24" s="20" t="s">
        <v>18</v>
      </c>
      <c r="C24" s="84">
        <v>2.5857483333333331</v>
      </c>
      <c r="D24" s="84">
        <v>0.4849324285714286</v>
      </c>
      <c r="E24" s="84">
        <v>0.87603257142857149</v>
      </c>
      <c r="F24" s="84">
        <v>12.323066095238048</v>
      </c>
      <c r="G24" s="84">
        <v>8.3273504761904285</v>
      </c>
      <c r="H24" s="84">
        <v>3.0370779523809475</v>
      </c>
      <c r="I24" s="84">
        <v>8.0041428571428572E-3</v>
      </c>
      <c r="J24" s="84">
        <v>202.9864935714281</v>
      </c>
      <c r="K24" s="84">
        <v>16.100809047619048</v>
      </c>
      <c r="L24" s="84">
        <v>246.72951461904708</v>
      </c>
    </row>
    <row r="25" spans="1:12">
      <c r="A25" s="26"/>
      <c r="B25" s="24" t="s">
        <v>27</v>
      </c>
      <c r="C25" s="84">
        <v>249.30087142857141</v>
      </c>
      <c r="D25" s="84">
        <v>29.760261523809472</v>
      </c>
      <c r="E25" s="84">
        <v>126.03410180952324</v>
      </c>
      <c r="F25" s="84">
        <v>253.33649790476184</v>
      </c>
      <c r="G25" s="84">
        <v>149.87835228571424</v>
      </c>
      <c r="H25" s="84">
        <v>215.11542285714239</v>
      </c>
      <c r="I25" s="84">
        <v>10.530828190476191</v>
      </c>
      <c r="J25" s="84">
        <v>8606.9615627618532</v>
      </c>
      <c r="K25" s="84">
        <v>284.21328819047619</v>
      </c>
      <c r="L25" s="84">
        <v>9925.1311869523288</v>
      </c>
    </row>
    <row r="26" spans="1:12">
      <c r="A26" s="25"/>
      <c r="B26" s="27" t="s">
        <v>28</v>
      </c>
      <c r="C26" s="84">
        <v>0.30873385714285717</v>
      </c>
      <c r="D26" s="84">
        <v>1.1406616666666667</v>
      </c>
      <c r="E26" s="84">
        <v>0.19601990476190478</v>
      </c>
      <c r="F26" s="84">
        <v>0.25337871428571379</v>
      </c>
      <c r="G26" s="84">
        <v>1.8428232857142857</v>
      </c>
      <c r="H26" s="84">
        <v>1.2339644285714286</v>
      </c>
      <c r="I26" s="84">
        <v>1.4771428571428572E-4</v>
      </c>
      <c r="J26" s="84">
        <v>50.463164238095239</v>
      </c>
      <c r="K26" s="84">
        <v>1.7361072857142856</v>
      </c>
      <c r="L26" s="84">
        <v>57.175001095238095</v>
      </c>
    </row>
    <row r="27" spans="1:12">
      <c r="A27" s="28"/>
      <c r="B27" s="29" t="s">
        <v>29</v>
      </c>
      <c r="C27" s="84">
        <v>19.762880142857142</v>
      </c>
      <c r="D27" s="84">
        <v>2.1290339999999999</v>
      </c>
      <c r="E27" s="84">
        <v>4.8576268095238095</v>
      </c>
      <c r="F27" s="84">
        <v>35.736814857142811</v>
      </c>
      <c r="G27" s="84">
        <v>21.694566476190477</v>
      </c>
      <c r="H27" s="84">
        <v>18.330659095238097</v>
      </c>
      <c r="I27" s="84">
        <v>0.27599871428571426</v>
      </c>
      <c r="J27" s="84">
        <v>507.91150409523334</v>
      </c>
      <c r="K27" s="84">
        <v>41.357040666666663</v>
      </c>
      <c r="L27" s="84">
        <v>652.056124857138</v>
      </c>
    </row>
    <row r="28" spans="1:12" ht="17.25">
      <c r="A28" s="30"/>
      <c r="B28" s="31" t="s">
        <v>30</v>
      </c>
      <c r="C28" s="84">
        <v>0</v>
      </c>
      <c r="D28" s="84">
        <v>0</v>
      </c>
      <c r="E28" s="84">
        <v>0</v>
      </c>
      <c r="F28" s="84">
        <v>0</v>
      </c>
      <c r="G28" s="84">
        <v>0</v>
      </c>
      <c r="H28" s="84">
        <v>0</v>
      </c>
      <c r="I28" s="84">
        <v>0</v>
      </c>
      <c r="J28" s="84">
        <v>0</v>
      </c>
      <c r="K28" s="84">
        <v>0</v>
      </c>
      <c r="L28" s="84">
        <v>0</v>
      </c>
    </row>
    <row r="29" spans="1:12">
      <c r="A29" s="17"/>
      <c r="B29" s="18" t="s">
        <v>16</v>
      </c>
      <c r="C29" s="84">
        <v>4.9509300000000005</v>
      </c>
      <c r="D29" s="84">
        <v>0.3253348095238095</v>
      </c>
      <c r="E29" s="84">
        <v>1.5354780000000001</v>
      </c>
      <c r="F29" s="84">
        <v>9.8176268571428569</v>
      </c>
      <c r="G29" s="84">
        <v>6.8297994761904288</v>
      </c>
      <c r="H29" s="84">
        <v>7.5852889523809521</v>
      </c>
      <c r="I29" s="84">
        <v>2.4318333333333331E-2</v>
      </c>
      <c r="J29" s="84">
        <v>479.00350585714284</v>
      </c>
      <c r="K29" s="84">
        <v>32.164260523809524</v>
      </c>
      <c r="L29" s="84">
        <v>542.23654280952383</v>
      </c>
    </row>
    <row r="30" spans="1:12">
      <c r="A30" s="19"/>
      <c r="B30" s="20" t="s">
        <v>17</v>
      </c>
      <c r="C30" s="84">
        <v>0.9422354285714285</v>
      </c>
      <c r="D30" s="84">
        <v>1.1386714285714238E-2</v>
      </c>
      <c r="E30" s="84">
        <v>1.3364023333333332</v>
      </c>
      <c r="F30" s="84">
        <v>0.73629152380951901</v>
      </c>
      <c r="G30" s="84">
        <v>0.50326233333333337</v>
      </c>
      <c r="H30" s="84">
        <v>1.252051619047619</v>
      </c>
      <c r="I30" s="84">
        <v>0</v>
      </c>
      <c r="J30" s="84">
        <v>124.40519947619048</v>
      </c>
      <c r="K30" s="84">
        <v>6.9639321904761422</v>
      </c>
      <c r="L30" s="84">
        <v>136.15076161904759</v>
      </c>
    </row>
    <row r="31" spans="1:12">
      <c r="A31" s="19"/>
      <c r="B31" s="20" t="s">
        <v>18</v>
      </c>
      <c r="C31" s="84">
        <v>4.0086945714285713</v>
      </c>
      <c r="D31" s="84">
        <v>0.31394809523809525</v>
      </c>
      <c r="E31" s="84">
        <v>0.19907566666666618</v>
      </c>
      <c r="F31" s="84">
        <v>9.0813353333333335</v>
      </c>
      <c r="G31" s="84">
        <v>6.3265371428571431</v>
      </c>
      <c r="H31" s="84">
        <v>6.3332373333333338</v>
      </c>
      <c r="I31" s="84">
        <v>2.4318333333333331E-2</v>
      </c>
      <c r="J31" s="84">
        <v>354.59830638095235</v>
      </c>
      <c r="K31" s="84">
        <v>25.200328333333335</v>
      </c>
      <c r="L31" s="84">
        <v>406.08578119047621</v>
      </c>
    </row>
    <row r="32" spans="1:12">
      <c r="A32" s="17"/>
      <c r="B32" s="18" t="s">
        <v>19</v>
      </c>
      <c r="C32" s="84">
        <v>17.035053761904763</v>
      </c>
      <c r="D32" s="84">
        <v>0.68379023809523332</v>
      </c>
      <c r="E32" s="84">
        <v>1.210936761904762</v>
      </c>
      <c r="F32" s="84">
        <v>6.291406238095238</v>
      </c>
      <c r="G32" s="84">
        <v>29.397359952380903</v>
      </c>
      <c r="H32" s="84">
        <v>4.9421036190476189</v>
      </c>
      <c r="I32" s="84">
        <v>9.5715857142857144E-2</v>
      </c>
      <c r="J32" s="84">
        <v>559.64588700000002</v>
      </c>
      <c r="K32" s="84">
        <v>26.400741714285715</v>
      </c>
      <c r="L32" s="84">
        <v>645.70299514285705</v>
      </c>
    </row>
    <row r="33" spans="1:12">
      <c r="A33" s="17"/>
      <c r="B33" s="20" t="s">
        <v>17</v>
      </c>
      <c r="C33" s="84">
        <v>3.1070149999999952</v>
      </c>
      <c r="D33" s="84">
        <v>0.64272514285714288</v>
      </c>
      <c r="E33" s="84">
        <v>1.1185131428571429</v>
      </c>
      <c r="F33" s="84">
        <v>5.5033367619047615</v>
      </c>
      <c r="G33" s="84">
        <v>3.8194242380952383</v>
      </c>
      <c r="H33" s="84">
        <v>2.7133012857142855</v>
      </c>
      <c r="I33" s="84">
        <v>9.5715857142857144E-2</v>
      </c>
      <c r="J33" s="84">
        <v>173.73268052380951</v>
      </c>
      <c r="K33" s="84">
        <v>22.071578952380953</v>
      </c>
      <c r="L33" s="84">
        <v>212.8042909047619</v>
      </c>
    </row>
    <row r="34" spans="1:12">
      <c r="A34" s="17"/>
      <c r="B34" s="20" t="s">
        <v>18</v>
      </c>
      <c r="C34" s="84">
        <v>13.928038761904762</v>
      </c>
      <c r="D34" s="84">
        <v>4.1065095238095241E-2</v>
      </c>
      <c r="E34" s="84">
        <v>9.2423619047619046E-2</v>
      </c>
      <c r="F34" s="84">
        <v>0.78806947619047618</v>
      </c>
      <c r="G34" s="84">
        <v>25.577935714285715</v>
      </c>
      <c r="H34" s="84">
        <v>2.2288023333333333</v>
      </c>
      <c r="I34" s="84">
        <v>0</v>
      </c>
      <c r="J34" s="84">
        <v>385.91320647619045</v>
      </c>
      <c r="K34" s="84">
        <v>4.3291627619047617</v>
      </c>
      <c r="L34" s="84">
        <v>432.89870423809521</v>
      </c>
    </row>
    <row r="35" spans="1:12">
      <c r="A35" s="21"/>
      <c r="B35" s="22" t="s">
        <v>20</v>
      </c>
      <c r="C35" s="84">
        <v>1.6087240952380952</v>
      </c>
      <c r="D35" s="84">
        <v>2.7218380952380907E-2</v>
      </c>
      <c r="E35" s="84">
        <v>1.0042439999999953</v>
      </c>
      <c r="F35" s="84">
        <v>1.310362619047619</v>
      </c>
      <c r="G35" s="84">
        <v>2.3735401428571383</v>
      </c>
      <c r="H35" s="84">
        <v>1.1452320952380952</v>
      </c>
      <c r="I35" s="84">
        <v>8.8142857142857136E-5</v>
      </c>
      <c r="J35" s="84">
        <v>278.89379709523809</v>
      </c>
      <c r="K35" s="84">
        <v>1.5795879999999953</v>
      </c>
      <c r="L35" s="84">
        <v>287.94279457142858</v>
      </c>
    </row>
    <row r="36" spans="1:12">
      <c r="A36" s="19"/>
      <c r="B36" s="20" t="s">
        <v>21</v>
      </c>
      <c r="C36" s="84">
        <v>1.5231488571428571</v>
      </c>
      <c r="D36" s="84">
        <v>0.25508661904761903</v>
      </c>
      <c r="E36" s="84">
        <v>6.0952380952380952E-2</v>
      </c>
      <c r="F36" s="84">
        <v>3.4374750952380952</v>
      </c>
      <c r="G36" s="84">
        <v>4.277691714285714</v>
      </c>
      <c r="H36" s="84">
        <v>3.1706754285714283</v>
      </c>
      <c r="I36" s="84">
        <v>9.5627714285714288E-2</v>
      </c>
      <c r="J36" s="84">
        <v>153.49127000000001</v>
      </c>
      <c r="K36" s="84">
        <v>23.545261285714236</v>
      </c>
      <c r="L36" s="84">
        <v>189.85718909523808</v>
      </c>
    </row>
    <row r="37" spans="1:12">
      <c r="A37" s="19"/>
      <c r="B37" s="20" t="s">
        <v>22</v>
      </c>
      <c r="C37" s="84">
        <v>4.2976168095238094</v>
      </c>
      <c r="D37" s="84">
        <v>0.37584995238095237</v>
      </c>
      <c r="E37" s="84">
        <v>0</v>
      </c>
      <c r="F37" s="84">
        <v>0.13417771428571429</v>
      </c>
      <c r="G37" s="84">
        <v>1.5445238095238094E-3</v>
      </c>
      <c r="H37" s="84">
        <v>0.19796052380952381</v>
      </c>
      <c r="I37" s="84">
        <v>0</v>
      </c>
      <c r="J37" s="84">
        <v>92.466558761904764</v>
      </c>
      <c r="K37" s="84">
        <v>0.90540847619047615</v>
      </c>
      <c r="L37" s="84">
        <v>98.379116761904768</v>
      </c>
    </row>
    <row r="38" spans="1:12">
      <c r="A38" s="19"/>
      <c r="B38" s="20" t="s">
        <v>23</v>
      </c>
      <c r="C38" s="84">
        <v>8.8557441904761909</v>
      </c>
      <c r="D38" s="84">
        <v>0</v>
      </c>
      <c r="E38" s="84">
        <v>0</v>
      </c>
      <c r="F38" s="84">
        <v>0</v>
      </c>
      <c r="G38" s="84">
        <v>22.641261714285715</v>
      </c>
      <c r="H38" s="84">
        <v>0</v>
      </c>
      <c r="I38" s="84">
        <v>0</v>
      </c>
      <c r="J38" s="84">
        <v>7.4915215238095243</v>
      </c>
      <c r="K38" s="84">
        <v>0.10078919047619046</v>
      </c>
      <c r="L38" s="84">
        <v>39.089316619047622</v>
      </c>
    </row>
    <row r="39" spans="1:12">
      <c r="A39" s="19"/>
      <c r="B39" s="32" t="s">
        <v>24</v>
      </c>
      <c r="C39" s="84">
        <v>0.74981980952380956</v>
      </c>
      <c r="D39" s="84">
        <v>2.5635285714285711E-2</v>
      </c>
      <c r="E39" s="84">
        <v>0.14574038095238095</v>
      </c>
      <c r="F39" s="84">
        <v>1.4093908095238048</v>
      </c>
      <c r="G39" s="84">
        <v>0.10332185714285715</v>
      </c>
      <c r="H39" s="84">
        <v>0.42823557142857138</v>
      </c>
      <c r="I39" s="84">
        <v>0</v>
      </c>
      <c r="J39" s="84">
        <v>27.302739619047617</v>
      </c>
      <c r="K39" s="84">
        <v>0.26969476190476194</v>
      </c>
      <c r="L39" s="84">
        <v>30.434578095238088</v>
      </c>
    </row>
    <row r="40" spans="1:12">
      <c r="A40" s="21"/>
      <c r="B40" s="23" t="s">
        <v>25</v>
      </c>
      <c r="C40" s="84">
        <v>0</v>
      </c>
      <c r="D40" s="84">
        <v>0</v>
      </c>
      <c r="E40" s="84">
        <v>0</v>
      </c>
      <c r="F40" s="84">
        <v>0</v>
      </c>
      <c r="G40" s="84">
        <v>0</v>
      </c>
      <c r="H40" s="84">
        <v>0</v>
      </c>
      <c r="I40" s="84">
        <v>0</v>
      </c>
      <c r="J40" s="84">
        <v>0</v>
      </c>
      <c r="K40" s="84">
        <v>0</v>
      </c>
      <c r="L40" s="84">
        <v>0</v>
      </c>
    </row>
    <row r="41" spans="1:12">
      <c r="A41" s="21"/>
      <c r="B41" s="24" t="s">
        <v>26</v>
      </c>
      <c r="C41" s="84">
        <v>12.297492380952381</v>
      </c>
      <c r="D41" s="84">
        <v>0.33359271428571385</v>
      </c>
      <c r="E41" s="84">
        <v>3.1382930476190478</v>
      </c>
      <c r="F41" s="84">
        <v>26.097514571428526</v>
      </c>
      <c r="G41" s="84">
        <v>11.011663761904762</v>
      </c>
      <c r="H41" s="84">
        <v>14.917695571428524</v>
      </c>
      <c r="I41" s="84">
        <v>1.8952663809523809</v>
      </c>
      <c r="J41" s="84">
        <v>417.05799142857097</v>
      </c>
      <c r="K41" s="84">
        <v>52.219380619047627</v>
      </c>
      <c r="L41" s="84">
        <v>538.96889047618993</v>
      </c>
    </row>
    <row r="42" spans="1:12">
      <c r="A42" s="17"/>
      <c r="B42" s="20" t="s">
        <v>17</v>
      </c>
      <c r="C42" s="84">
        <v>10.40416680952381</v>
      </c>
      <c r="D42" s="84">
        <v>0.1606327142857143</v>
      </c>
      <c r="E42" s="84">
        <v>2.9219317142857144</v>
      </c>
      <c r="F42" s="84">
        <v>21.812088047619</v>
      </c>
      <c r="G42" s="84">
        <v>9.1528336190476196</v>
      </c>
      <c r="H42" s="84">
        <v>14.060106190476191</v>
      </c>
      <c r="I42" s="84">
        <v>1.8952663809523809</v>
      </c>
      <c r="J42" s="84">
        <v>367.13391233333289</v>
      </c>
      <c r="K42" s="84">
        <v>47.796054285714284</v>
      </c>
      <c r="L42" s="84">
        <v>475.33699209523763</v>
      </c>
    </row>
    <row r="43" spans="1:12">
      <c r="A43" s="19"/>
      <c r="B43" s="20" t="s">
        <v>18</v>
      </c>
      <c r="C43" s="84">
        <v>1.8933255714285713</v>
      </c>
      <c r="D43" s="84">
        <v>0.17296</v>
      </c>
      <c r="E43" s="84">
        <v>0.21636133333333332</v>
      </c>
      <c r="F43" s="84">
        <v>4.2854265238095239</v>
      </c>
      <c r="G43" s="84">
        <v>1.8588301428571428</v>
      </c>
      <c r="H43" s="84">
        <v>0.85758938095238102</v>
      </c>
      <c r="I43" s="84">
        <v>0</v>
      </c>
      <c r="J43" s="84">
        <v>49.924079095238099</v>
      </c>
      <c r="K43" s="84">
        <v>4.4233263333333337</v>
      </c>
      <c r="L43" s="84">
        <v>63.631898380952371</v>
      </c>
    </row>
    <row r="44" spans="1:12">
      <c r="A44" s="26"/>
      <c r="B44" s="24" t="s">
        <v>31</v>
      </c>
      <c r="C44" s="84">
        <v>34.28347614285714</v>
      </c>
      <c r="D44" s="84">
        <v>1.3427177619047566</v>
      </c>
      <c r="E44" s="84">
        <v>5.8847078095238103</v>
      </c>
      <c r="F44" s="84">
        <v>42.206547666666616</v>
      </c>
      <c r="G44" s="84">
        <v>47.23882319047609</v>
      </c>
      <c r="H44" s="84">
        <v>27.445088142857095</v>
      </c>
      <c r="I44" s="84">
        <v>2.0153005714285714</v>
      </c>
      <c r="J44" s="84">
        <v>1455.7073842857139</v>
      </c>
      <c r="K44" s="84">
        <v>110.78438285714286</v>
      </c>
      <c r="L44" s="84">
        <v>1726.9084284285709</v>
      </c>
    </row>
    <row r="45" spans="1:12">
      <c r="A45" s="25"/>
      <c r="B45" s="27" t="s">
        <v>28</v>
      </c>
      <c r="C45" s="84">
        <v>2.8518722857142857</v>
      </c>
      <c r="D45" s="84">
        <v>0</v>
      </c>
      <c r="E45" s="84">
        <v>0</v>
      </c>
      <c r="F45" s="84">
        <v>0</v>
      </c>
      <c r="G45" s="84">
        <v>0</v>
      </c>
      <c r="H45" s="84">
        <v>0.2268725238095238</v>
      </c>
      <c r="I45" s="84">
        <v>0</v>
      </c>
      <c r="J45" s="84">
        <v>20.250762619047617</v>
      </c>
      <c r="K45" s="84">
        <v>1.4732380952380952E-3</v>
      </c>
      <c r="L45" s="84">
        <v>23.330980666666665</v>
      </c>
    </row>
    <row r="46" spans="1:12">
      <c r="A46" s="28"/>
      <c r="B46" s="29" t="s">
        <v>29</v>
      </c>
      <c r="C46" s="84">
        <v>6.0051549523809529</v>
      </c>
      <c r="D46" s="84">
        <v>0.29923476190476189</v>
      </c>
      <c r="E46" s="84">
        <v>3.2021043333333332</v>
      </c>
      <c r="F46" s="84">
        <v>18.846048047619</v>
      </c>
      <c r="G46" s="84">
        <v>7.1828829523809521</v>
      </c>
      <c r="H46" s="84">
        <v>10.487529571428524</v>
      </c>
      <c r="I46" s="84">
        <v>0.18784904761904761</v>
      </c>
      <c r="J46" s="84">
        <v>300.43534952380952</v>
      </c>
      <c r="K46" s="84">
        <v>11.970391857142857</v>
      </c>
      <c r="L46" s="84">
        <v>358.61654504761896</v>
      </c>
    </row>
    <row r="47" spans="1:12" ht="16.5">
      <c r="A47" s="28"/>
      <c r="B47" s="29" t="s">
        <v>32</v>
      </c>
      <c r="C47" s="84">
        <v>0</v>
      </c>
      <c r="D47" s="84">
        <v>0</v>
      </c>
      <c r="E47" s="84">
        <v>0</v>
      </c>
      <c r="F47" s="84">
        <v>0</v>
      </c>
      <c r="G47" s="84">
        <v>0</v>
      </c>
      <c r="H47" s="84">
        <v>0</v>
      </c>
      <c r="I47" s="84">
        <v>0</v>
      </c>
      <c r="J47" s="84">
        <v>0.29637471428571427</v>
      </c>
      <c r="K47" s="84">
        <v>0</v>
      </c>
      <c r="L47" s="84">
        <v>0.29637471428571427</v>
      </c>
    </row>
    <row r="48" spans="1:12">
      <c r="A48" s="17"/>
      <c r="B48" s="33" t="s">
        <v>33</v>
      </c>
      <c r="C48" s="84">
        <v>0</v>
      </c>
      <c r="D48" s="84">
        <v>0</v>
      </c>
      <c r="E48" s="84">
        <v>0</v>
      </c>
      <c r="F48" s="84">
        <v>0</v>
      </c>
      <c r="G48" s="84">
        <v>0</v>
      </c>
      <c r="H48" s="84">
        <v>0</v>
      </c>
      <c r="I48" s="84">
        <v>0</v>
      </c>
      <c r="J48" s="84">
        <v>0</v>
      </c>
      <c r="K48" s="84">
        <v>0</v>
      </c>
      <c r="L48" s="84">
        <v>0</v>
      </c>
    </row>
    <row r="49" spans="1:12">
      <c r="A49" s="19"/>
      <c r="B49" s="20" t="s">
        <v>34</v>
      </c>
      <c r="C49" s="84">
        <v>7.8327741904761909</v>
      </c>
      <c r="D49" s="84">
        <v>0.51766719047619048</v>
      </c>
      <c r="E49" s="84">
        <v>3.2355049523809525</v>
      </c>
      <c r="F49" s="84">
        <v>15.342452047619</v>
      </c>
      <c r="G49" s="84">
        <v>3.7296283333333329</v>
      </c>
      <c r="H49" s="84">
        <v>9.2867159047619037</v>
      </c>
      <c r="I49" s="84">
        <v>6.4372904761904756E-2</v>
      </c>
      <c r="J49" s="84">
        <v>542.64081238095241</v>
      </c>
      <c r="K49" s="84">
        <v>17.686517619047571</v>
      </c>
      <c r="L49" s="84">
        <v>600.33644552380952</v>
      </c>
    </row>
    <row r="50" spans="1:12">
      <c r="A50" s="19"/>
      <c r="B50" s="20" t="s">
        <v>35</v>
      </c>
      <c r="C50" s="84">
        <v>25.955499142857143</v>
      </c>
      <c r="D50" s="84">
        <v>0.82505057142857141</v>
      </c>
      <c r="E50" s="84">
        <v>2.587960857142857</v>
      </c>
      <c r="F50" s="84">
        <v>23.409698666666618</v>
      </c>
      <c r="G50" s="84">
        <v>43.509194857142859</v>
      </c>
      <c r="H50" s="84">
        <v>17.490185476190476</v>
      </c>
      <c r="I50" s="84">
        <v>1.950927666666662</v>
      </c>
      <c r="J50" s="84">
        <v>852.75256733333333</v>
      </c>
      <c r="K50" s="84">
        <v>92.476324904761427</v>
      </c>
      <c r="L50" s="84">
        <v>1060.9574094761902</v>
      </c>
    </row>
    <row r="51" spans="1:12">
      <c r="A51" s="17"/>
      <c r="B51" s="20" t="s">
        <v>36</v>
      </c>
      <c r="C51" s="84">
        <v>0.49520280952380474</v>
      </c>
      <c r="D51" s="84">
        <v>0</v>
      </c>
      <c r="E51" s="84">
        <v>6.1241999999999998E-2</v>
      </c>
      <c r="F51" s="84">
        <v>3.4543969523809528</v>
      </c>
      <c r="G51" s="84">
        <v>0</v>
      </c>
      <c r="H51" s="84">
        <v>0.66818676190476189</v>
      </c>
      <c r="I51" s="84">
        <v>0</v>
      </c>
      <c r="J51" s="84">
        <v>60.314004571428576</v>
      </c>
      <c r="K51" s="84">
        <v>0.62154033333333325</v>
      </c>
      <c r="L51" s="84">
        <v>65.614573428571433</v>
      </c>
    </row>
    <row r="52" spans="1:12" ht="17.25">
      <c r="A52" s="30"/>
      <c r="B52" s="31" t="s">
        <v>37</v>
      </c>
      <c r="C52" s="84">
        <v>0</v>
      </c>
      <c r="D52" s="84">
        <v>0</v>
      </c>
      <c r="E52" s="84">
        <v>0</v>
      </c>
      <c r="F52" s="84">
        <v>0</v>
      </c>
      <c r="G52" s="84">
        <v>0</v>
      </c>
      <c r="H52" s="84">
        <v>0</v>
      </c>
      <c r="I52" s="84">
        <v>0</v>
      </c>
      <c r="J52" s="84">
        <v>0</v>
      </c>
      <c r="K52" s="84">
        <v>0</v>
      </c>
      <c r="L52" s="84">
        <v>0</v>
      </c>
    </row>
    <row r="53" spans="1:12">
      <c r="A53" s="17"/>
      <c r="B53" s="18" t="s">
        <v>16</v>
      </c>
      <c r="C53" s="84">
        <v>5.4142184761904764</v>
      </c>
      <c r="D53" s="84">
        <v>2.4764405714285713</v>
      </c>
      <c r="E53" s="84">
        <v>2.3398877619047616</v>
      </c>
      <c r="F53" s="84">
        <v>57.142166380952382</v>
      </c>
      <c r="G53" s="84">
        <v>3.293495904761905</v>
      </c>
      <c r="H53" s="84">
        <v>11.620646904761857</v>
      </c>
      <c r="I53" s="84">
        <v>0</v>
      </c>
      <c r="J53" s="84">
        <v>24051.814835047619</v>
      </c>
      <c r="K53" s="84">
        <v>4.0155496666666624</v>
      </c>
      <c r="L53" s="84">
        <v>24138.117240714288</v>
      </c>
    </row>
    <row r="54" spans="1:12">
      <c r="A54" s="19"/>
      <c r="B54" s="20" t="s">
        <v>17</v>
      </c>
      <c r="C54" s="84">
        <v>1.8255509523809526</v>
      </c>
      <c r="D54" s="84">
        <v>7.5294285714285246E-3</v>
      </c>
      <c r="E54" s="84">
        <v>2.4264428571428572E-2</v>
      </c>
      <c r="F54" s="84">
        <v>0.74788676190476189</v>
      </c>
      <c r="G54" s="84">
        <v>2.2536378095238048</v>
      </c>
      <c r="H54" s="84">
        <v>5.1097259999999523</v>
      </c>
      <c r="I54" s="84">
        <v>0</v>
      </c>
      <c r="J54" s="84">
        <v>15878.647685428525</v>
      </c>
      <c r="K54" s="84">
        <v>2.0898003809523806</v>
      </c>
      <c r="L54" s="84">
        <v>15890.706081190428</v>
      </c>
    </row>
    <row r="55" spans="1:12">
      <c r="A55" s="19"/>
      <c r="B55" s="20" t="s">
        <v>18</v>
      </c>
      <c r="C55" s="84">
        <v>3.5886675238095243</v>
      </c>
      <c r="D55" s="84">
        <v>2.4689111428571429</v>
      </c>
      <c r="E55" s="84">
        <v>2.3156233333333334</v>
      </c>
      <c r="F55" s="84">
        <v>56.394279619047623</v>
      </c>
      <c r="G55" s="84">
        <v>1.0398580952380951</v>
      </c>
      <c r="H55" s="84">
        <v>6.510920904761905</v>
      </c>
      <c r="I55" s="84">
        <v>0</v>
      </c>
      <c r="J55" s="84">
        <v>8173.1671496190002</v>
      </c>
      <c r="K55" s="84">
        <v>1.9257492857142855</v>
      </c>
      <c r="L55" s="84">
        <v>8247.4111595237628</v>
      </c>
    </row>
    <row r="56" spans="1:12">
      <c r="A56" s="17"/>
      <c r="B56" s="18" t="s">
        <v>19</v>
      </c>
      <c r="C56" s="84">
        <v>16.076586333333335</v>
      </c>
      <c r="D56" s="84">
        <v>0.21316776190476192</v>
      </c>
      <c r="E56" s="84">
        <v>3.3312669047619048</v>
      </c>
      <c r="F56" s="84">
        <v>15.251851857142857</v>
      </c>
      <c r="G56" s="84">
        <v>31.85231523809524</v>
      </c>
      <c r="H56" s="84">
        <v>4247.3941105714239</v>
      </c>
      <c r="I56" s="84">
        <v>0</v>
      </c>
      <c r="J56" s="84">
        <v>5930.7048113809524</v>
      </c>
      <c r="K56" s="84">
        <v>18.334742857142857</v>
      </c>
      <c r="L56" s="84">
        <v>10263.158852904759</v>
      </c>
    </row>
    <row r="57" spans="1:12">
      <c r="A57" s="17"/>
      <c r="B57" s="20" t="s">
        <v>17</v>
      </c>
      <c r="C57" s="84">
        <v>9.846044714285668</v>
      </c>
      <c r="D57" s="84">
        <v>0.14790657142857142</v>
      </c>
      <c r="E57" s="84">
        <v>3.3312669047619048</v>
      </c>
      <c r="F57" s="84">
        <v>15.146024619047617</v>
      </c>
      <c r="G57" s="84">
        <v>20.854930666666668</v>
      </c>
      <c r="H57" s="84">
        <v>4247.2990174285669</v>
      </c>
      <c r="I57" s="84">
        <v>0</v>
      </c>
      <c r="J57" s="84">
        <v>4164.6406072857144</v>
      </c>
      <c r="K57" s="84">
        <v>15.599248285714285</v>
      </c>
      <c r="L57" s="84">
        <v>8476.8650464761849</v>
      </c>
    </row>
    <row r="58" spans="1:12">
      <c r="A58" s="17"/>
      <c r="B58" s="20" t="s">
        <v>18</v>
      </c>
      <c r="C58" s="84">
        <v>6.2305416190476191</v>
      </c>
      <c r="D58" s="84">
        <v>6.5261190476190473E-2</v>
      </c>
      <c r="E58" s="84">
        <v>0</v>
      </c>
      <c r="F58" s="84">
        <v>0.1058272380952381</v>
      </c>
      <c r="G58" s="84">
        <v>10.997384571428572</v>
      </c>
      <c r="H58" s="84">
        <v>9.5093142857142848E-2</v>
      </c>
      <c r="I58" s="84">
        <v>0</v>
      </c>
      <c r="J58" s="84">
        <v>1766.0642040952382</v>
      </c>
      <c r="K58" s="84">
        <v>2.7354945714285712</v>
      </c>
      <c r="L58" s="84">
        <v>1786.2938064285713</v>
      </c>
    </row>
    <row r="59" spans="1:12">
      <c r="A59" s="21"/>
      <c r="B59" s="22" t="s">
        <v>20</v>
      </c>
      <c r="C59" s="84">
        <v>0.16847490476190477</v>
      </c>
      <c r="D59" s="84">
        <v>2.4451047619047622E-2</v>
      </c>
      <c r="E59" s="84">
        <v>0.18831009523809522</v>
      </c>
      <c r="F59" s="84">
        <v>0.23449333333333333</v>
      </c>
      <c r="G59" s="84">
        <v>0.80718485714285715</v>
      </c>
      <c r="H59" s="84">
        <v>0.89626685714285714</v>
      </c>
      <c r="I59" s="84">
        <v>0</v>
      </c>
      <c r="J59" s="84">
        <v>2841.336447857143</v>
      </c>
      <c r="K59" s="84">
        <v>0.3748866666666667</v>
      </c>
      <c r="L59" s="84">
        <v>2844.0305156190479</v>
      </c>
    </row>
    <row r="60" spans="1:12">
      <c r="A60" s="19"/>
      <c r="B60" s="20" t="s">
        <v>21</v>
      </c>
      <c r="C60" s="84">
        <v>3.1576438571428569</v>
      </c>
      <c r="D60" s="84">
        <v>5.366847619047619E-2</v>
      </c>
      <c r="E60" s="84">
        <v>1.1623668571428571</v>
      </c>
      <c r="F60" s="84">
        <v>10.105414904761856</v>
      </c>
      <c r="G60" s="84">
        <v>1.7375916190476191</v>
      </c>
      <c r="H60" s="84">
        <v>4240.6930188095239</v>
      </c>
      <c r="I60" s="84">
        <v>0</v>
      </c>
      <c r="J60" s="84">
        <v>906.07925619047614</v>
      </c>
      <c r="K60" s="84">
        <v>8.6729091904761901</v>
      </c>
      <c r="L60" s="84">
        <v>5171.6618699047613</v>
      </c>
    </row>
    <row r="61" spans="1:12">
      <c r="A61" s="19"/>
      <c r="B61" s="20" t="s">
        <v>22</v>
      </c>
      <c r="C61" s="84">
        <v>1.0311641428571381</v>
      </c>
      <c r="D61" s="84">
        <v>0</v>
      </c>
      <c r="E61" s="84">
        <v>4.4454142857142852E-2</v>
      </c>
      <c r="F61" s="84">
        <v>1.8150630476190475</v>
      </c>
      <c r="G61" s="84">
        <v>0.21814404761904763</v>
      </c>
      <c r="H61" s="84">
        <v>2.185451142857143</v>
      </c>
      <c r="I61" s="84">
        <v>0</v>
      </c>
      <c r="J61" s="84">
        <v>409.81962895238047</v>
      </c>
      <c r="K61" s="84">
        <v>0.65208466666666665</v>
      </c>
      <c r="L61" s="84">
        <v>415.76599014285671</v>
      </c>
    </row>
    <row r="62" spans="1:12">
      <c r="A62" s="19"/>
      <c r="B62" s="20" t="s">
        <v>23</v>
      </c>
      <c r="C62" s="84">
        <v>4.4283607142857146</v>
      </c>
      <c r="D62" s="84">
        <v>0</v>
      </c>
      <c r="E62" s="84">
        <v>1.7326893809523809</v>
      </c>
      <c r="F62" s="84">
        <v>0.20868876190476188</v>
      </c>
      <c r="G62" s="84">
        <v>10.273796857142857</v>
      </c>
      <c r="H62" s="84">
        <v>0</v>
      </c>
      <c r="I62" s="84">
        <v>0</v>
      </c>
      <c r="J62" s="84">
        <v>1386.6125653333334</v>
      </c>
      <c r="K62" s="84">
        <v>0</v>
      </c>
      <c r="L62" s="84">
        <v>1403.256101047619</v>
      </c>
    </row>
    <row r="63" spans="1:12">
      <c r="A63" s="19"/>
      <c r="B63" s="32" t="s">
        <v>24</v>
      </c>
      <c r="C63" s="84">
        <v>7.2909427142857135</v>
      </c>
      <c r="D63" s="84">
        <v>0.13504823809523808</v>
      </c>
      <c r="E63" s="84">
        <v>0.20344642857142858</v>
      </c>
      <c r="F63" s="84">
        <v>2.8881918095238097</v>
      </c>
      <c r="G63" s="84">
        <v>18.815597857142855</v>
      </c>
      <c r="H63" s="84">
        <v>3.6193737619047619</v>
      </c>
      <c r="I63" s="84">
        <v>0</v>
      </c>
      <c r="J63" s="84">
        <v>386.85691304761906</v>
      </c>
      <c r="K63" s="84">
        <v>8.6348623333333343</v>
      </c>
      <c r="L63" s="84">
        <v>428.44437619047625</v>
      </c>
    </row>
    <row r="64" spans="1:12">
      <c r="A64" s="21"/>
      <c r="B64" s="23" t="s">
        <v>25</v>
      </c>
      <c r="C64" s="84">
        <v>0</v>
      </c>
      <c r="D64" s="84">
        <v>0</v>
      </c>
      <c r="E64" s="84">
        <v>0</v>
      </c>
      <c r="F64" s="84">
        <v>0</v>
      </c>
      <c r="G64" s="84">
        <v>0</v>
      </c>
      <c r="H64" s="84">
        <v>0</v>
      </c>
      <c r="I64" s="84">
        <v>0</v>
      </c>
      <c r="J64" s="84">
        <v>0</v>
      </c>
      <c r="K64" s="84">
        <v>0</v>
      </c>
      <c r="L64" s="84">
        <v>0</v>
      </c>
    </row>
    <row r="65" spans="1:12">
      <c r="A65" s="21"/>
      <c r="B65" s="24" t="s">
        <v>26</v>
      </c>
      <c r="C65" s="84">
        <v>8.0749822857142846</v>
      </c>
      <c r="D65" s="84">
        <v>0.36511361904761902</v>
      </c>
      <c r="E65" s="84">
        <v>0.68904509523809521</v>
      </c>
      <c r="F65" s="84">
        <v>15.233593523809523</v>
      </c>
      <c r="G65" s="84">
        <v>17.250376428571382</v>
      </c>
      <c r="H65" s="84">
        <v>29.414647428571428</v>
      </c>
      <c r="I65" s="84">
        <v>0.12596995238095191</v>
      </c>
      <c r="J65" s="84">
        <v>777.34592676189993</v>
      </c>
      <c r="K65" s="84">
        <v>7.3502058095237617</v>
      </c>
      <c r="L65" s="84">
        <v>855.84986090475707</v>
      </c>
    </row>
    <row r="66" spans="1:12">
      <c r="A66" s="25"/>
      <c r="B66" s="20" t="s">
        <v>17</v>
      </c>
      <c r="C66" s="84">
        <v>6.7087347619047621</v>
      </c>
      <c r="D66" s="84">
        <v>0.36511361904761902</v>
      </c>
      <c r="E66" s="84">
        <v>0.58669319047619051</v>
      </c>
      <c r="F66" s="84">
        <v>14.978975047619047</v>
      </c>
      <c r="G66" s="84">
        <v>11.86764</v>
      </c>
      <c r="H66" s="84">
        <v>29.371408666666618</v>
      </c>
      <c r="I66" s="84">
        <v>0.12596995238095191</v>
      </c>
      <c r="J66" s="84">
        <v>683.53433071428094</v>
      </c>
      <c r="K66" s="84">
        <v>7.2031378095238097</v>
      </c>
      <c r="L66" s="84">
        <v>754.74200376190004</v>
      </c>
    </row>
    <row r="67" spans="1:12">
      <c r="A67" s="19"/>
      <c r="B67" s="20" t="s">
        <v>18</v>
      </c>
      <c r="C67" s="84">
        <v>1.3662475238095237</v>
      </c>
      <c r="D67" s="84">
        <v>0</v>
      </c>
      <c r="E67" s="84">
        <v>0.10235190476190476</v>
      </c>
      <c r="F67" s="84">
        <v>0.25461847619047617</v>
      </c>
      <c r="G67" s="84">
        <v>5.3827364285714285</v>
      </c>
      <c r="H67" s="84">
        <v>4.3238761904761905E-2</v>
      </c>
      <c r="I67" s="84">
        <v>0</v>
      </c>
      <c r="J67" s="84">
        <v>93.811596047619048</v>
      </c>
      <c r="K67" s="84">
        <v>0.147068</v>
      </c>
      <c r="L67" s="84">
        <v>101.10785714285716</v>
      </c>
    </row>
    <row r="68" spans="1:12">
      <c r="A68" s="26"/>
      <c r="B68" s="24" t="s">
        <v>38</v>
      </c>
      <c r="C68" s="84">
        <v>29.565787095238097</v>
      </c>
      <c r="D68" s="84">
        <v>3.0547219523809521</v>
      </c>
      <c r="E68" s="84">
        <v>6.3601997619047612</v>
      </c>
      <c r="F68" s="84">
        <v>87.62761176190476</v>
      </c>
      <c r="G68" s="84">
        <v>52.396187571428527</v>
      </c>
      <c r="H68" s="84">
        <v>4288.4294049047567</v>
      </c>
      <c r="I68" s="84">
        <v>0.12596995238095191</v>
      </c>
      <c r="J68" s="84">
        <v>30759.865573190469</v>
      </c>
      <c r="K68" s="84">
        <v>29.700498333333286</v>
      </c>
      <c r="L68" s="84">
        <v>35257.125954523799</v>
      </c>
    </row>
    <row r="69" spans="1:12">
      <c r="A69" s="25"/>
      <c r="B69" s="27" t="s">
        <v>28</v>
      </c>
      <c r="C69" s="84">
        <v>0.29483847619047615</v>
      </c>
      <c r="D69" s="84">
        <v>0</v>
      </c>
      <c r="E69" s="84">
        <v>0</v>
      </c>
      <c r="F69" s="84">
        <v>0</v>
      </c>
      <c r="G69" s="84">
        <v>0</v>
      </c>
      <c r="H69" s="84">
        <v>0</v>
      </c>
      <c r="I69" s="84">
        <v>0</v>
      </c>
      <c r="J69" s="84">
        <v>388.97873295238094</v>
      </c>
      <c r="K69" s="84">
        <v>0</v>
      </c>
      <c r="L69" s="84">
        <v>389.27357142857142</v>
      </c>
    </row>
    <row r="70" spans="1:12">
      <c r="A70" s="28"/>
      <c r="B70" s="29" t="s">
        <v>29</v>
      </c>
      <c r="C70" s="84">
        <v>11.464801476190477</v>
      </c>
      <c r="D70" s="84">
        <v>0.15189076190476192</v>
      </c>
      <c r="E70" s="84">
        <v>0.41301657142857096</v>
      </c>
      <c r="F70" s="84">
        <v>7.2461473809523813</v>
      </c>
      <c r="G70" s="84">
        <v>27.003791238095189</v>
      </c>
      <c r="H70" s="84">
        <v>5.8642314285714283</v>
      </c>
      <c r="I70" s="84">
        <v>2.3960476190476193E-3</v>
      </c>
      <c r="J70" s="84">
        <v>503.09928790476192</v>
      </c>
      <c r="K70" s="84">
        <v>13.507125809523808</v>
      </c>
      <c r="L70" s="84">
        <v>568.7526886190476</v>
      </c>
    </row>
    <row r="71" spans="1:12">
      <c r="A71" s="17"/>
      <c r="B71" s="33" t="s">
        <v>39</v>
      </c>
      <c r="C71" s="84">
        <v>0</v>
      </c>
      <c r="D71" s="84">
        <v>0</v>
      </c>
      <c r="E71" s="84">
        <v>0</v>
      </c>
      <c r="F71" s="84">
        <v>0</v>
      </c>
      <c r="G71" s="84">
        <v>0</v>
      </c>
      <c r="H71" s="84">
        <v>0</v>
      </c>
      <c r="I71" s="84">
        <v>0</v>
      </c>
      <c r="J71" s="84">
        <v>0</v>
      </c>
      <c r="K71" s="84">
        <v>0</v>
      </c>
      <c r="L71" s="84">
        <v>0</v>
      </c>
    </row>
    <row r="72" spans="1:12">
      <c r="A72" s="19"/>
      <c r="B72" s="20" t="s">
        <v>34</v>
      </c>
      <c r="C72" s="84">
        <v>12.901097666666667</v>
      </c>
      <c r="D72" s="84">
        <v>1.1599141904761905</v>
      </c>
      <c r="E72" s="84">
        <v>1.0128073809523808</v>
      </c>
      <c r="F72" s="84">
        <v>19.923571428571428</v>
      </c>
      <c r="G72" s="84">
        <v>29.419699714285716</v>
      </c>
      <c r="H72" s="84">
        <v>23.675126904761903</v>
      </c>
      <c r="I72" s="84">
        <v>2.3960476190476193E-3</v>
      </c>
      <c r="J72" s="84">
        <v>22108.847905428524</v>
      </c>
      <c r="K72" s="84">
        <v>10.812180285714286</v>
      </c>
      <c r="L72" s="84">
        <v>22207.754699047568</v>
      </c>
    </row>
    <row r="73" spans="1:12">
      <c r="A73" s="19"/>
      <c r="B73" s="20" t="s">
        <v>35</v>
      </c>
      <c r="C73" s="84">
        <v>16.664689428571382</v>
      </c>
      <c r="D73" s="84">
        <v>1.8948077619047619</v>
      </c>
      <c r="E73" s="84">
        <v>5.3473923809523809</v>
      </c>
      <c r="F73" s="84">
        <v>66.814369571428088</v>
      </c>
      <c r="G73" s="84">
        <v>22.976487857142857</v>
      </c>
      <c r="H73" s="84">
        <v>4264.7238514761902</v>
      </c>
      <c r="I73" s="84">
        <v>0.12357390476190476</v>
      </c>
      <c r="J73" s="84">
        <v>8469.4936381428088</v>
      </c>
      <c r="K73" s="84">
        <v>16.738067714285712</v>
      </c>
      <c r="L73" s="84">
        <v>12864.776878238048</v>
      </c>
    </row>
    <row r="74" spans="1:12">
      <c r="A74" s="17"/>
      <c r="B74" s="20" t="s">
        <v>36</v>
      </c>
      <c r="C74" s="84">
        <v>0</v>
      </c>
      <c r="D74" s="84">
        <v>0</v>
      </c>
      <c r="E74" s="84">
        <v>0</v>
      </c>
      <c r="F74" s="84">
        <v>0.88967076190476191</v>
      </c>
      <c r="G74" s="84">
        <v>0</v>
      </c>
      <c r="H74" s="84">
        <v>3.042652380952381E-2</v>
      </c>
      <c r="I74" s="84">
        <v>0</v>
      </c>
      <c r="J74" s="84">
        <v>181.52402961904761</v>
      </c>
      <c r="K74" s="84">
        <v>2.1502503333333332</v>
      </c>
      <c r="L74" s="84">
        <v>184.59437723809523</v>
      </c>
    </row>
    <row r="75" spans="1:12" ht="17.25">
      <c r="A75" s="30"/>
      <c r="B75" s="31" t="s">
        <v>40</v>
      </c>
      <c r="C75" s="84">
        <v>0</v>
      </c>
      <c r="D75" s="84">
        <v>0</v>
      </c>
      <c r="E75" s="84">
        <v>0</v>
      </c>
      <c r="F75" s="84">
        <v>0</v>
      </c>
      <c r="G75" s="84">
        <v>0</v>
      </c>
      <c r="H75" s="84">
        <v>0</v>
      </c>
      <c r="I75" s="84">
        <v>0</v>
      </c>
      <c r="J75" s="84">
        <v>0</v>
      </c>
      <c r="K75" s="84">
        <v>0</v>
      </c>
      <c r="L75" s="84">
        <v>0</v>
      </c>
    </row>
    <row r="76" spans="1:12">
      <c r="A76" s="17"/>
      <c r="B76" s="18" t="s">
        <v>16</v>
      </c>
      <c r="C76" s="84">
        <v>0</v>
      </c>
      <c r="D76" s="84">
        <v>0</v>
      </c>
      <c r="E76" s="84">
        <v>0</v>
      </c>
      <c r="F76" s="84">
        <v>0</v>
      </c>
      <c r="G76" s="84">
        <v>0</v>
      </c>
      <c r="H76" s="84">
        <v>0</v>
      </c>
      <c r="I76" s="84">
        <v>0</v>
      </c>
      <c r="J76" s="84">
        <v>387.85786400000001</v>
      </c>
      <c r="K76" s="84">
        <v>0.33983247619047618</v>
      </c>
      <c r="L76" s="84">
        <v>388.19769647619046</v>
      </c>
    </row>
    <row r="77" spans="1:12">
      <c r="A77" s="19"/>
      <c r="B77" s="20" t="s">
        <v>17</v>
      </c>
      <c r="C77" s="84">
        <v>0</v>
      </c>
      <c r="D77" s="84">
        <v>0</v>
      </c>
      <c r="E77" s="84">
        <v>0</v>
      </c>
      <c r="F77" s="84">
        <v>0</v>
      </c>
      <c r="G77" s="84">
        <v>0</v>
      </c>
      <c r="H77" s="84">
        <v>0</v>
      </c>
      <c r="I77" s="84">
        <v>0</v>
      </c>
      <c r="J77" s="84">
        <v>171.87429133333333</v>
      </c>
      <c r="K77" s="84">
        <v>0</v>
      </c>
      <c r="L77" s="84">
        <v>171.87429133333333</v>
      </c>
    </row>
    <row r="78" spans="1:12">
      <c r="A78" s="19"/>
      <c r="B78" s="20" t="s">
        <v>18</v>
      </c>
      <c r="C78" s="84">
        <v>0</v>
      </c>
      <c r="D78" s="84">
        <v>0</v>
      </c>
      <c r="E78" s="84">
        <v>0</v>
      </c>
      <c r="F78" s="84">
        <v>0</v>
      </c>
      <c r="G78" s="84">
        <v>0</v>
      </c>
      <c r="H78" s="84">
        <v>0</v>
      </c>
      <c r="I78" s="84">
        <v>0</v>
      </c>
      <c r="J78" s="84">
        <v>215.98357266666622</v>
      </c>
      <c r="K78" s="84">
        <v>0.33983247619047618</v>
      </c>
      <c r="L78" s="84">
        <v>216.32340514285667</v>
      </c>
    </row>
    <row r="79" spans="1:12">
      <c r="A79" s="17"/>
      <c r="B79" s="18" t="s">
        <v>19</v>
      </c>
      <c r="C79" s="84">
        <v>0.52237433333333327</v>
      </c>
      <c r="D79" s="84">
        <v>0</v>
      </c>
      <c r="E79" s="84">
        <v>0</v>
      </c>
      <c r="F79" s="84">
        <v>1.8246343333333332</v>
      </c>
      <c r="G79" s="84">
        <v>0</v>
      </c>
      <c r="H79" s="84">
        <v>0</v>
      </c>
      <c r="I79" s="84">
        <v>0</v>
      </c>
      <c r="J79" s="84">
        <v>159.81777461904761</v>
      </c>
      <c r="K79" s="84">
        <v>1.1630709047619048</v>
      </c>
      <c r="L79" s="84">
        <v>163.32785419047619</v>
      </c>
    </row>
    <row r="80" spans="1:12">
      <c r="A80" s="17"/>
      <c r="B80" s="20" t="s">
        <v>17</v>
      </c>
      <c r="C80" s="84">
        <v>0.52237433333333327</v>
      </c>
      <c r="D80" s="84">
        <v>0</v>
      </c>
      <c r="E80" s="84">
        <v>0</v>
      </c>
      <c r="F80" s="84">
        <v>1.8246343333333332</v>
      </c>
      <c r="G80" s="84">
        <v>0</v>
      </c>
      <c r="H80" s="84">
        <v>0</v>
      </c>
      <c r="I80" s="84">
        <v>0</v>
      </c>
      <c r="J80" s="84">
        <v>21.239352047619047</v>
      </c>
      <c r="K80" s="84">
        <v>0</v>
      </c>
      <c r="L80" s="84">
        <v>23.586360714285714</v>
      </c>
    </row>
    <row r="81" spans="1:12">
      <c r="A81" s="17"/>
      <c r="B81" s="20" t="s">
        <v>18</v>
      </c>
      <c r="C81" s="84">
        <v>0</v>
      </c>
      <c r="D81" s="84">
        <v>0</v>
      </c>
      <c r="E81" s="84">
        <v>0</v>
      </c>
      <c r="F81" s="84">
        <v>0</v>
      </c>
      <c r="G81" s="84">
        <v>0</v>
      </c>
      <c r="H81" s="84">
        <v>0</v>
      </c>
      <c r="I81" s="84">
        <v>0</v>
      </c>
      <c r="J81" s="84">
        <v>138.57842257142858</v>
      </c>
      <c r="K81" s="84">
        <v>1.1630709047619048</v>
      </c>
      <c r="L81" s="84">
        <v>139.74149347619047</v>
      </c>
    </row>
    <row r="82" spans="1:12">
      <c r="A82" s="21"/>
      <c r="B82" s="22" t="s">
        <v>20</v>
      </c>
      <c r="C82" s="84">
        <v>0</v>
      </c>
      <c r="D82" s="84">
        <v>0</v>
      </c>
      <c r="E82" s="84">
        <v>0</v>
      </c>
      <c r="F82" s="84">
        <v>0</v>
      </c>
      <c r="G82" s="84">
        <v>0</v>
      </c>
      <c r="H82" s="84">
        <v>0</v>
      </c>
      <c r="I82" s="84">
        <v>0</v>
      </c>
      <c r="J82" s="84">
        <v>69.304746238095234</v>
      </c>
      <c r="K82" s="84">
        <v>0</v>
      </c>
      <c r="L82" s="84">
        <v>69.304746238095234</v>
      </c>
    </row>
    <row r="83" spans="1:12">
      <c r="A83" s="19"/>
      <c r="B83" s="20" t="s">
        <v>21</v>
      </c>
      <c r="C83" s="84">
        <v>0.52237433333333327</v>
      </c>
      <c r="D83" s="84">
        <v>0</v>
      </c>
      <c r="E83" s="84">
        <v>0</v>
      </c>
      <c r="F83" s="84">
        <v>1.8246343333333332</v>
      </c>
      <c r="G83" s="84">
        <v>0</v>
      </c>
      <c r="H83" s="84">
        <v>0</v>
      </c>
      <c r="I83" s="84">
        <v>0</v>
      </c>
      <c r="J83" s="84">
        <v>78.800635095238093</v>
      </c>
      <c r="K83" s="84">
        <v>1.1630709047619048</v>
      </c>
      <c r="L83" s="84">
        <v>82.310714666666669</v>
      </c>
    </row>
    <row r="84" spans="1:12">
      <c r="A84" s="19"/>
      <c r="B84" s="20" t="s">
        <v>22</v>
      </c>
      <c r="C84" s="84">
        <v>0</v>
      </c>
      <c r="D84" s="84">
        <v>0</v>
      </c>
      <c r="E84" s="84">
        <v>0</v>
      </c>
      <c r="F84" s="84">
        <v>0</v>
      </c>
      <c r="G84" s="84">
        <v>0</v>
      </c>
      <c r="H84" s="84">
        <v>0</v>
      </c>
      <c r="I84" s="84">
        <v>0</v>
      </c>
      <c r="J84" s="84">
        <v>7.6856328095238098</v>
      </c>
      <c r="K84" s="84">
        <v>0</v>
      </c>
      <c r="L84" s="84">
        <v>7.6856328095238098</v>
      </c>
    </row>
    <row r="85" spans="1:12">
      <c r="A85" s="19"/>
      <c r="B85" s="20" t="s">
        <v>23</v>
      </c>
      <c r="C85" s="84">
        <v>0</v>
      </c>
      <c r="D85" s="84">
        <v>0</v>
      </c>
      <c r="E85" s="84">
        <v>0</v>
      </c>
      <c r="F85" s="84">
        <v>0</v>
      </c>
      <c r="G85" s="84">
        <v>0</v>
      </c>
      <c r="H85" s="84">
        <v>0</v>
      </c>
      <c r="I85" s="84">
        <v>0</v>
      </c>
      <c r="J85" s="84">
        <v>0</v>
      </c>
      <c r="K85" s="84">
        <v>0</v>
      </c>
      <c r="L85" s="84">
        <v>0</v>
      </c>
    </row>
    <row r="86" spans="1:12">
      <c r="A86" s="19"/>
      <c r="B86" s="32" t="s">
        <v>24</v>
      </c>
      <c r="C86" s="84">
        <v>0</v>
      </c>
      <c r="D86" s="84">
        <v>0</v>
      </c>
      <c r="E86" s="84">
        <v>0</v>
      </c>
      <c r="F86" s="84">
        <v>0</v>
      </c>
      <c r="G86" s="84">
        <v>0</v>
      </c>
      <c r="H86" s="84">
        <v>0</v>
      </c>
      <c r="I86" s="84">
        <v>0</v>
      </c>
      <c r="J86" s="84">
        <v>4.0267604761904767</v>
      </c>
      <c r="K86" s="84">
        <v>0</v>
      </c>
      <c r="L86" s="84">
        <v>4.0267604761904767</v>
      </c>
    </row>
    <row r="87" spans="1:12">
      <c r="A87" s="21"/>
      <c r="B87" s="23" t="s">
        <v>25</v>
      </c>
      <c r="C87" s="84">
        <v>0</v>
      </c>
      <c r="D87" s="84">
        <v>0</v>
      </c>
      <c r="E87" s="84">
        <v>0</v>
      </c>
      <c r="F87" s="84">
        <v>0</v>
      </c>
      <c r="G87" s="84">
        <v>0</v>
      </c>
      <c r="H87" s="84">
        <v>0</v>
      </c>
      <c r="I87" s="84">
        <v>0</v>
      </c>
      <c r="J87" s="84">
        <v>0</v>
      </c>
      <c r="K87" s="84">
        <v>0</v>
      </c>
      <c r="L87" s="84">
        <v>0</v>
      </c>
    </row>
    <row r="88" spans="1:12">
      <c r="A88" s="21"/>
      <c r="B88" s="24" t="s">
        <v>26</v>
      </c>
      <c r="C88" s="84">
        <v>0</v>
      </c>
      <c r="D88" s="84">
        <v>0</v>
      </c>
      <c r="E88" s="84">
        <v>0</v>
      </c>
      <c r="F88" s="84">
        <v>0</v>
      </c>
      <c r="G88" s="84">
        <v>0</v>
      </c>
      <c r="H88" s="84">
        <v>2.1534137142857142</v>
      </c>
      <c r="I88" s="84">
        <v>0</v>
      </c>
      <c r="J88" s="84">
        <v>10.252891142857143</v>
      </c>
      <c r="K88" s="84">
        <v>0</v>
      </c>
      <c r="L88" s="84">
        <v>12.406304857142857</v>
      </c>
    </row>
    <row r="89" spans="1:12">
      <c r="A89" s="25"/>
      <c r="B89" s="20" t="s">
        <v>17</v>
      </c>
      <c r="C89" s="84">
        <v>0</v>
      </c>
      <c r="D89" s="84">
        <v>0</v>
      </c>
      <c r="E89" s="84">
        <v>0</v>
      </c>
      <c r="F89" s="84">
        <v>0</v>
      </c>
      <c r="G89" s="84">
        <v>0</v>
      </c>
      <c r="H89" s="84">
        <v>2.1534137142857142</v>
      </c>
      <c r="I89" s="84">
        <v>0</v>
      </c>
      <c r="J89" s="84">
        <v>10.252891142857143</v>
      </c>
      <c r="K89" s="84">
        <v>0</v>
      </c>
      <c r="L89" s="84">
        <v>12.406304857142857</v>
      </c>
    </row>
    <row r="90" spans="1:12">
      <c r="A90" s="19"/>
      <c r="B90" s="20" t="s">
        <v>18</v>
      </c>
      <c r="C90" s="84">
        <v>0</v>
      </c>
      <c r="D90" s="84">
        <v>0</v>
      </c>
      <c r="E90" s="84">
        <v>0</v>
      </c>
      <c r="F90" s="84">
        <v>0</v>
      </c>
      <c r="G90" s="84">
        <v>0</v>
      </c>
      <c r="H90" s="84">
        <v>0</v>
      </c>
      <c r="I90" s="84">
        <v>0</v>
      </c>
      <c r="J90" s="84">
        <v>0</v>
      </c>
      <c r="K90" s="84">
        <v>0</v>
      </c>
      <c r="L90" s="84">
        <v>0</v>
      </c>
    </row>
    <row r="91" spans="1:12">
      <c r="A91" s="26"/>
      <c r="B91" s="24" t="s">
        <v>41</v>
      </c>
      <c r="C91" s="84">
        <v>0.52237433333333327</v>
      </c>
      <c r="D91" s="84">
        <v>0</v>
      </c>
      <c r="E91" s="84">
        <v>0</v>
      </c>
      <c r="F91" s="84">
        <v>1.8246343333333332</v>
      </c>
      <c r="G91" s="84">
        <v>0</v>
      </c>
      <c r="H91" s="84">
        <v>2.1534137142857142</v>
      </c>
      <c r="I91" s="84">
        <v>0</v>
      </c>
      <c r="J91" s="84">
        <v>557.92852976190477</v>
      </c>
      <c r="K91" s="84">
        <v>1.5029033809523811</v>
      </c>
      <c r="L91" s="84">
        <v>563.93185552380953</v>
      </c>
    </row>
    <row r="92" spans="1:12">
      <c r="A92" s="25"/>
      <c r="B92" s="27" t="s">
        <v>28</v>
      </c>
      <c r="C92" s="84">
        <v>0</v>
      </c>
      <c r="D92" s="84">
        <v>0</v>
      </c>
      <c r="E92" s="84">
        <v>0</v>
      </c>
      <c r="F92" s="84">
        <v>0</v>
      </c>
      <c r="G92" s="84">
        <v>0</v>
      </c>
      <c r="H92" s="84">
        <v>0</v>
      </c>
      <c r="I92" s="84">
        <v>0</v>
      </c>
      <c r="J92" s="84">
        <v>0</v>
      </c>
      <c r="K92" s="84">
        <v>0</v>
      </c>
      <c r="L92" s="84">
        <v>0</v>
      </c>
    </row>
    <row r="93" spans="1:12">
      <c r="A93" s="28"/>
      <c r="B93" s="29" t="s">
        <v>29</v>
      </c>
      <c r="C93" s="84">
        <v>0</v>
      </c>
      <c r="D93" s="84">
        <v>0</v>
      </c>
      <c r="E93" s="84">
        <v>0</v>
      </c>
      <c r="F93" s="84">
        <v>0</v>
      </c>
      <c r="G93" s="84">
        <v>0</v>
      </c>
      <c r="H93" s="84">
        <v>1.1002832857142857</v>
      </c>
      <c r="I93" s="84">
        <v>0</v>
      </c>
      <c r="J93" s="84">
        <v>26.116362571428574</v>
      </c>
      <c r="K93" s="84">
        <v>0</v>
      </c>
      <c r="L93" s="84">
        <v>27.216645857142858</v>
      </c>
    </row>
    <row r="94" spans="1:12" ht="17.25">
      <c r="A94" s="30"/>
      <c r="B94" s="31" t="s">
        <v>42</v>
      </c>
      <c r="C94" s="84">
        <v>0</v>
      </c>
      <c r="D94" s="84">
        <v>0</v>
      </c>
      <c r="E94" s="84">
        <v>0</v>
      </c>
      <c r="F94" s="84">
        <v>0</v>
      </c>
      <c r="G94" s="84">
        <v>0</v>
      </c>
      <c r="H94" s="84">
        <v>0</v>
      </c>
      <c r="I94" s="84">
        <v>0</v>
      </c>
      <c r="J94" s="84">
        <v>0</v>
      </c>
      <c r="K94" s="84">
        <v>0</v>
      </c>
      <c r="L94" s="84">
        <v>0</v>
      </c>
    </row>
    <row r="95" spans="1:12">
      <c r="A95" s="30"/>
      <c r="B95" s="31" t="s">
        <v>43</v>
      </c>
      <c r="C95" s="84">
        <v>0</v>
      </c>
      <c r="D95" s="84">
        <v>0</v>
      </c>
      <c r="E95" s="84">
        <v>0</v>
      </c>
      <c r="F95" s="84">
        <v>0</v>
      </c>
      <c r="G95" s="84">
        <v>0</v>
      </c>
      <c r="H95" s="84">
        <v>0</v>
      </c>
      <c r="I95" s="84">
        <v>0</v>
      </c>
      <c r="J95" s="84">
        <v>0</v>
      </c>
      <c r="K95" s="84">
        <v>0</v>
      </c>
      <c r="L95" s="84">
        <v>0</v>
      </c>
    </row>
    <row r="96" spans="1:12">
      <c r="A96" s="17"/>
      <c r="B96" s="18" t="s">
        <v>16</v>
      </c>
      <c r="C96" s="84">
        <v>16.745581428571381</v>
      </c>
      <c r="D96" s="84">
        <v>0.20247033333333336</v>
      </c>
      <c r="E96" s="84">
        <v>1.5542474285714285</v>
      </c>
      <c r="F96" s="84">
        <v>2.1549059047618999</v>
      </c>
      <c r="G96" s="84">
        <v>3.3991169523809477</v>
      </c>
      <c r="H96" s="84">
        <v>9.961035142857142</v>
      </c>
      <c r="I96" s="84">
        <v>0</v>
      </c>
      <c r="J96" s="84">
        <v>594.66986861904763</v>
      </c>
      <c r="K96" s="84">
        <v>8.2895335714285725</v>
      </c>
      <c r="L96" s="84">
        <v>636.97675938095233</v>
      </c>
    </row>
    <row r="97" spans="1:12">
      <c r="A97" s="19"/>
      <c r="B97" s="20" t="s">
        <v>17</v>
      </c>
      <c r="C97" s="84">
        <v>1.8865312380952381</v>
      </c>
      <c r="D97" s="84">
        <v>0</v>
      </c>
      <c r="E97" s="84">
        <v>0</v>
      </c>
      <c r="F97" s="84">
        <v>0.25613366666666665</v>
      </c>
      <c r="G97" s="84">
        <v>0.95918485714285717</v>
      </c>
      <c r="H97" s="84">
        <v>4.3660523809523809E-2</v>
      </c>
      <c r="I97" s="84">
        <v>0</v>
      </c>
      <c r="J97" s="84">
        <v>77.927866904761899</v>
      </c>
      <c r="K97" s="84">
        <v>0.89071880952380955</v>
      </c>
      <c r="L97" s="84">
        <v>81.964095999999998</v>
      </c>
    </row>
    <row r="98" spans="1:12">
      <c r="A98" s="19"/>
      <c r="B98" s="20" t="s">
        <v>18</v>
      </c>
      <c r="C98" s="84">
        <v>14.859050190476141</v>
      </c>
      <c r="D98" s="84">
        <v>0.20247033333333336</v>
      </c>
      <c r="E98" s="84">
        <v>1.5542474285714285</v>
      </c>
      <c r="F98" s="84">
        <v>1.8987722380952381</v>
      </c>
      <c r="G98" s="84">
        <v>2.4399320952380954</v>
      </c>
      <c r="H98" s="84">
        <v>9.9173746190476191</v>
      </c>
      <c r="I98" s="84">
        <v>0</v>
      </c>
      <c r="J98" s="84">
        <v>516.74200171428572</v>
      </c>
      <c r="K98" s="84">
        <v>7.3988147619047622</v>
      </c>
      <c r="L98" s="84">
        <v>555.0126633809524</v>
      </c>
    </row>
    <row r="99" spans="1:12">
      <c r="A99" s="17"/>
      <c r="B99" s="18" t="s">
        <v>19</v>
      </c>
      <c r="C99" s="84">
        <v>2.2044423333333336</v>
      </c>
      <c r="D99" s="84">
        <v>0</v>
      </c>
      <c r="E99" s="84">
        <v>0</v>
      </c>
      <c r="F99" s="84">
        <v>0.91548047619047623</v>
      </c>
      <c r="G99" s="84">
        <v>0.58504580952380947</v>
      </c>
      <c r="H99" s="84">
        <v>5.3713928571428573</v>
      </c>
      <c r="I99" s="84">
        <v>0</v>
      </c>
      <c r="J99" s="84">
        <v>141.46515547619001</v>
      </c>
      <c r="K99" s="84">
        <v>1.9082543809523809</v>
      </c>
      <c r="L99" s="84">
        <v>152.44977133333288</v>
      </c>
    </row>
    <row r="100" spans="1:12">
      <c r="A100" s="17"/>
      <c r="B100" s="20" t="s">
        <v>17</v>
      </c>
      <c r="C100" s="84">
        <v>0.21959309523809525</v>
      </c>
      <c r="D100" s="84">
        <v>0</v>
      </c>
      <c r="E100" s="84">
        <v>0</v>
      </c>
      <c r="F100" s="84">
        <v>0</v>
      </c>
      <c r="G100" s="84">
        <v>0.33811942857142857</v>
      </c>
      <c r="H100" s="84">
        <v>0</v>
      </c>
      <c r="I100" s="84">
        <v>0</v>
      </c>
      <c r="J100" s="84">
        <v>4.5428571428571427</v>
      </c>
      <c r="K100" s="84">
        <v>1.1633733333333334</v>
      </c>
      <c r="L100" s="84">
        <v>6.2639429999999994</v>
      </c>
    </row>
    <row r="101" spans="1:12">
      <c r="A101" s="17"/>
      <c r="B101" s="20" t="s">
        <v>18</v>
      </c>
      <c r="C101" s="84">
        <v>1.9848492380952334</v>
      </c>
      <c r="D101" s="84">
        <v>0</v>
      </c>
      <c r="E101" s="84">
        <v>0</v>
      </c>
      <c r="F101" s="84">
        <v>0.91548047619047623</v>
      </c>
      <c r="G101" s="84">
        <v>0.24692638095238095</v>
      </c>
      <c r="H101" s="84">
        <v>5.3713928571428573</v>
      </c>
      <c r="I101" s="84">
        <v>0</v>
      </c>
      <c r="J101" s="84">
        <v>136.92229833333286</v>
      </c>
      <c r="K101" s="84">
        <v>0.74488104761904761</v>
      </c>
      <c r="L101" s="84">
        <v>146.18582833333286</v>
      </c>
    </row>
    <row r="102" spans="1:12">
      <c r="A102" s="21"/>
      <c r="B102" s="22" t="s">
        <v>20</v>
      </c>
      <c r="C102" s="84">
        <v>1.8753648095238096</v>
      </c>
      <c r="D102" s="84">
        <v>0</v>
      </c>
      <c r="E102" s="84">
        <v>0</v>
      </c>
      <c r="F102" s="84">
        <v>0.81315414285714283</v>
      </c>
      <c r="G102" s="84">
        <v>3.1167523809523812E-2</v>
      </c>
      <c r="H102" s="84">
        <v>1.0520182857142857</v>
      </c>
      <c r="I102" s="84">
        <v>0</v>
      </c>
      <c r="J102" s="84">
        <v>59.273106666666664</v>
      </c>
      <c r="K102" s="84">
        <v>1.7514481904761905</v>
      </c>
      <c r="L102" s="84">
        <v>64.796259619047618</v>
      </c>
    </row>
    <row r="103" spans="1:12">
      <c r="A103" s="19"/>
      <c r="B103" s="20" t="s">
        <v>21</v>
      </c>
      <c r="C103" s="84">
        <v>0</v>
      </c>
      <c r="D103" s="84">
        <v>0</v>
      </c>
      <c r="E103" s="84">
        <v>0</v>
      </c>
      <c r="F103" s="84">
        <v>0</v>
      </c>
      <c r="G103" s="84">
        <v>8.8544285714285721E-3</v>
      </c>
      <c r="H103" s="84">
        <v>4.1084489047619046</v>
      </c>
      <c r="I103" s="84">
        <v>0</v>
      </c>
      <c r="J103" s="84">
        <v>49.530105047619045</v>
      </c>
      <c r="K103" s="84">
        <v>0.15326442857142858</v>
      </c>
      <c r="L103" s="84">
        <v>53.800672809523803</v>
      </c>
    </row>
    <row r="104" spans="1:12">
      <c r="A104" s="19"/>
      <c r="B104" s="20" t="s">
        <v>22</v>
      </c>
      <c r="C104" s="84">
        <v>0.1832502380952381</v>
      </c>
      <c r="D104" s="84">
        <v>0</v>
      </c>
      <c r="E104" s="84">
        <v>0</v>
      </c>
      <c r="F104" s="84">
        <v>0</v>
      </c>
      <c r="G104" s="84">
        <v>0.33811942857142857</v>
      </c>
      <c r="H104" s="84">
        <v>0</v>
      </c>
      <c r="I104" s="84">
        <v>0</v>
      </c>
      <c r="J104" s="84">
        <v>14.054761904761904</v>
      </c>
      <c r="K104" s="84">
        <v>0</v>
      </c>
      <c r="L104" s="84">
        <v>14.57613157142857</v>
      </c>
    </row>
    <row r="105" spans="1:12">
      <c r="A105" s="19"/>
      <c r="B105" s="20" t="s">
        <v>23</v>
      </c>
      <c r="C105" s="84">
        <v>0</v>
      </c>
      <c r="D105" s="84">
        <v>0</v>
      </c>
      <c r="E105" s="84">
        <v>0</v>
      </c>
      <c r="F105" s="84">
        <v>0</v>
      </c>
      <c r="G105" s="84">
        <v>0</v>
      </c>
      <c r="H105" s="84">
        <v>0</v>
      </c>
      <c r="I105" s="84">
        <v>0</v>
      </c>
      <c r="J105" s="84">
        <v>0</v>
      </c>
      <c r="K105" s="84">
        <v>0</v>
      </c>
      <c r="L105" s="84">
        <v>0</v>
      </c>
    </row>
    <row r="106" spans="1:12">
      <c r="A106" s="19"/>
      <c r="B106" s="32" t="s">
        <v>24</v>
      </c>
      <c r="C106" s="84">
        <v>0.14582728571428571</v>
      </c>
      <c r="D106" s="84">
        <v>0</v>
      </c>
      <c r="E106" s="84">
        <v>0</v>
      </c>
      <c r="F106" s="84">
        <v>0.10232633333333332</v>
      </c>
      <c r="G106" s="84">
        <v>0.20690442857142854</v>
      </c>
      <c r="H106" s="84">
        <v>0.21092566666666668</v>
      </c>
      <c r="I106" s="84">
        <v>0</v>
      </c>
      <c r="J106" s="84">
        <v>18.607181857142855</v>
      </c>
      <c r="K106" s="84">
        <v>3.5417619047619048E-3</v>
      </c>
      <c r="L106" s="84">
        <v>19.276707333333334</v>
      </c>
    </row>
    <row r="107" spans="1:12">
      <c r="A107" s="21"/>
      <c r="B107" s="23" t="s">
        <v>25</v>
      </c>
      <c r="C107" s="84">
        <v>0</v>
      </c>
      <c r="D107" s="84">
        <v>0</v>
      </c>
      <c r="E107" s="84">
        <v>0</v>
      </c>
      <c r="F107" s="84">
        <v>0</v>
      </c>
      <c r="G107" s="84">
        <v>0</v>
      </c>
      <c r="H107" s="84">
        <v>0</v>
      </c>
      <c r="I107" s="84">
        <v>0</v>
      </c>
      <c r="J107" s="84">
        <v>0</v>
      </c>
      <c r="K107" s="84">
        <v>0</v>
      </c>
      <c r="L107" s="84">
        <v>0</v>
      </c>
    </row>
    <row r="108" spans="1:12">
      <c r="A108" s="21"/>
      <c r="B108" s="24" t="s">
        <v>26</v>
      </c>
      <c r="C108" s="84">
        <v>5.1053853333333334</v>
      </c>
      <c r="D108" s="84">
        <v>0</v>
      </c>
      <c r="E108" s="84">
        <v>0.15729571428571429</v>
      </c>
      <c r="F108" s="84">
        <v>1.1571100952380953</v>
      </c>
      <c r="G108" s="84">
        <v>2.374047</v>
      </c>
      <c r="H108" s="84">
        <v>0.52312266666666662</v>
      </c>
      <c r="I108" s="84">
        <v>0</v>
      </c>
      <c r="J108" s="84">
        <v>66.986698285714283</v>
      </c>
      <c r="K108" s="84">
        <v>1.0044606666666667</v>
      </c>
      <c r="L108" s="84">
        <v>77.308119761904763</v>
      </c>
    </row>
    <row r="109" spans="1:12">
      <c r="A109" s="25"/>
      <c r="B109" s="20" t="s">
        <v>17</v>
      </c>
      <c r="C109" s="84">
        <v>4.7437672857142861</v>
      </c>
      <c r="D109" s="84">
        <v>0</v>
      </c>
      <c r="E109" s="84">
        <v>8.6460380952380955E-2</v>
      </c>
      <c r="F109" s="84">
        <v>0.94998761904761897</v>
      </c>
      <c r="G109" s="84">
        <v>2.374047</v>
      </c>
      <c r="H109" s="84">
        <v>0.52312266666666662</v>
      </c>
      <c r="I109" s="84">
        <v>0</v>
      </c>
      <c r="J109" s="84">
        <v>56.540565095237625</v>
      </c>
      <c r="K109" s="84">
        <v>0.98914257142857143</v>
      </c>
      <c r="L109" s="84">
        <v>66.207092619047145</v>
      </c>
    </row>
    <row r="110" spans="1:12">
      <c r="A110" s="19"/>
      <c r="B110" s="20" t="s">
        <v>18</v>
      </c>
      <c r="C110" s="84">
        <v>0.36161804761904764</v>
      </c>
      <c r="D110" s="84">
        <v>0</v>
      </c>
      <c r="E110" s="84">
        <v>7.0835333333333333E-2</v>
      </c>
      <c r="F110" s="84">
        <v>0.20712247619047619</v>
      </c>
      <c r="G110" s="84">
        <v>0</v>
      </c>
      <c r="H110" s="84">
        <v>0</v>
      </c>
      <c r="I110" s="84">
        <v>0</v>
      </c>
      <c r="J110" s="84">
        <v>10.446133190476143</v>
      </c>
      <c r="K110" s="84">
        <v>1.5318095238095238E-2</v>
      </c>
      <c r="L110" s="84">
        <v>11.101027142857095</v>
      </c>
    </row>
    <row r="111" spans="1:12">
      <c r="A111" s="26"/>
      <c r="B111" s="24" t="s">
        <v>44</v>
      </c>
      <c r="C111" s="84">
        <v>24.055409095238048</v>
      </c>
      <c r="D111" s="84">
        <v>0.20247033333333336</v>
      </c>
      <c r="E111" s="84">
        <v>1.7115431428571428</v>
      </c>
      <c r="F111" s="84">
        <v>4.2274964761904714</v>
      </c>
      <c r="G111" s="84">
        <v>6.3582097619047575</v>
      </c>
      <c r="H111" s="84">
        <v>15.855550666666668</v>
      </c>
      <c r="I111" s="84">
        <v>0</v>
      </c>
      <c r="J111" s="84">
        <v>803.12172238095184</v>
      </c>
      <c r="K111" s="84">
        <v>11.202248619047619</v>
      </c>
      <c r="L111" s="84">
        <v>866.73465047619004</v>
      </c>
    </row>
    <row r="112" spans="1:12">
      <c r="A112" s="25"/>
      <c r="B112" s="27" t="s">
        <v>28</v>
      </c>
      <c r="C112" s="84">
        <v>0</v>
      </c>
      <c r="D112" s="84">
        <v>0</v>
      </c>
      <c r="E112" s="84">
        <v>0</v>
      </c>
      <c r="F112" s="84">
        <v>0</v>
      </c>
      <c r="G112" s="84">
        <v>0</v>
      </c>
      <c r="H112" s="84">
        <v>0</v>
      </c>
      <c r="I112" s="84">
        <v>0</v>
      </c>
      <c r="J112" s="84">
        <v>0</v>
      </c>
      <c r="K112" s="84">
        <v>0</v>
      </c>
      <c r="L112" s="84">
        <v>0</v>
      </c>
    </row>
    <row r="113" spans="1:12">
      <c r="A113" s="28"/>
      <c r="B113" s="29" t="s">
        <v>29</v>
      </c>
      <c r="C113" s="84">
        <v>6.330099190476191</v>
      </c>
      <c r="D113" s="84">
        <v>2.9918047619047622E-2</v>
      </c>
      <c r="E113" s="84">
        <v>1.6386930476190475</v>
      </c>
      <c r="F113" s="84">
        <v>1.8400664285714239</v>
      </c>
      <c r="G113" s="84">
        <v>1.4620276190476191</v>
      </c>
      <c r="H113" s="84">
        <v>2.0287029999999953</v>
      </c>
      <c r="I113" s="84">
        <v>0</v>
      </c>
      <c r="J113" s="84">
        <v>49.492772809523807</v>
      </c>
      <c r="K113" s="84">
        <v>1.8840854761904762</v>
      </c>
      <c r="L113" s="84">
        <v>64.706365619047602</v>
      </c>
    </row>
    <row r="114" spans="1:12">
      <c r="A114" s="30"/>
      <c r="B114" s="31" t="s">
        <v>45</v>
      </c>
      <c r="C114" s="84">
        <v>0</v>
      </c>
      <c r="D114" s="84">
        <v>0</v>
      </c>
      <c r="E114" s="84">
        <v>0</v>
      </c>
      <c r="F114" s="84">
        <v>0</v>
      </c>
      <c r="G114" s="84">
        <v>0</v>
      </c>
      <c r="H114" s="84">
        <v>0</v>
      </c>
      <c r="I114" s="84">
        <v>0</v>
      </c>
      <c r="J114" s="84">
        <v>0</v>
      </c>
      <c r="K114" s="84">
        <v>0</v>
      </c>
      <c r="L114" s="84">
        <v>0</v>
      </c>
    </row>
    <row r="115" spans="1:12">
      <c r="A115" s="17"/>
      <c r="B115" s="18" t="s">
        <v>16</v>
      </c>
      <c r="C115" s="84">
        <v>10.842266142857143</v>
      </c>
      <c r="D115" s="84">
        <v>6.6218380952380487E-2</v>
      </c>
      <c r="E115" s="84">
        <v>1.4546768095238047</v>
      </c>
      <c r="F115" s="84">
        <v>2.2724731904761857</v>
      </c>
      <c r="G115" s="84">
        <v>0.89037738095238106</v>
      </c>
      <c r="H115" s="84">
        <v>10.730347571428572</v>
      </c>
      <c r="I115" s="84">
        <v>0</v>
      </c>
      <c r="J115" s="84">
        <v>492.77224833333338</v>
      </c>
      <c r="K115" s="84">
        <v>8.5963966666666671</v>
      </c>
      <c r="L115" s="84">
        <v>527.6250044761905</v>
      </c>
    </row>
    <row r="116" spans="1:12">
      <c r="A116" s="19"/>
      <c r="B116" s="20" t="s">
        <v>17</v>
      </c>
      <c r="C116" s="84">
        <v>4.6700775238095238</v>
      </c>
      <c r="D116" s="84">
        <v>0</v>
      </c>
      <c r="E116" s="84">
        <v>1.3976115714285715</v>
      </c>
      <c r="F116" s="84">
        <v>0.70694390476190472</v>
      </c>
      <c r="G116" s="84">
        <v>0.13027900000000001</v>
      </c>
      <c r="H116" s="84">
        <v>0.51554642857142863</v>
      </c>
      <c r="I116" s="84">
        <v>0</v>
      </c>
      <c r="J116" s="84">
        <v>80.950339142856663</v>
      </c>
      <c r="K116" s="84">
        <v>1.210098857142857</v>
      </c>
      <c r="L116" s="84">
        <v>89.580896428570966</v>
      </c>
    </row>
    <row r="117" spans="1:12">
      <c r="A117" s="19"/>
      <c r="B117" s="20" t="s">
        <v>18</v>
      </c>
      <c r="C117" s="84">
        <v>6.1721886190475717</v>
      </c>
      <c r="D117" s="84">
        <v>6.6218380952380487E-2</v>
      </c>
      <c r="E117" s="84">
        <v>5.7065238095238092E-2</v>
      </c>
      <c r="F117" s="84">
        <v>1.5655292857142857</v>
      </c>
      <c r="G117" s="84">
        <v>0.76009838095238091</v>
      </c>
      <c r="H117" s="84">
        <v>10.214801142857144</v>
      </c>
      <c r="I117" s="84">
        <v>0</v>
      </c>
      <c r="J117" s="84">
        <v>411.82190919047571</v>
      </c>
      <c r="K117" s="84">
        <v>7.3862978095237626</v>
      </c>
      <c r="L117" s="84">
        <v>438.04410804761852</v>
      </c>
    </row>
    <row r="118" spans="1:12">
      <c r="A118" s="17"/>
      <c r="B118" s="18" t="s">
        <v>19</v>
      </c>
      <c r="C118" s="84">
        <v>2.002040190476186</v>
      </c>
      <c r="D118" s="84">
        <v>7.3598095238095237E-3</v>
      </c>
      <c r="E118" s="84">
        <v>0.44008819047619047</v>
      </c>
      <c r="F118" s="84">
        <v>1.2111583333333287</v>
      </c>
      <c r="G118" s="84">
        <v>0.64866276190476191</v>
      </c>
      <c r="H118" s="84">
        <v>1.6140718571428569</v>
      </c>
      <c r="I118" s="84">
        <v>0</v>
      </c>
      <c r="J118" s="84">
        <v>176.90116933333334</v>
      </c>
      <c r="K118" s="84">
        <v>2.2165761904761903</v>
      </c>
      <c r="L118" s="84">
        <v>185.04112666666666</v>
      </c>
    </row>
    <row r="119" spans="1:12">
      <c r="A119" s="17"/>
      <c r="B119" s="20" t="s">
        <v>17</v>
      </c>
      <c r="C119" s="84">
        <v>0.2671662380952381</v>
      </c>
      <c r="D119" s="84">
        <v>0</v>
      </c>
      <c r="E119" s="84">
        <v>0</v>
      </c>
      <c r="F119" s="84">
        <v>1.035670047619043</v>
      </c>
      <c r="G119" s="84">
        <v>2.7619761904761904E-2</v>
      </c>
      <c r="H119" s="84">
        <v>0.20566566666666666</v>
      </c>
      <c r="I119" s="84">
        <v>0</v>
      </c>
      <c r="J119" s="84">
        <v>4.9497991904761909</v>
      </c>
      <c r="K119" s="84">
        <v>1.4739163333333334</v>
      </c>
      <c r="L119" s="84">
        <v>7.9598372380952336</v>
      </c>
    </row>
    <row r="120" spans="1:12">
      <c r="A120" s="17"/>
      <c r="B120" s="20" t="s">
        <v>18</v>
      </c>
      <c r="C120" s="84">
        <v>1.7348739523809524</v>
      </c>
      <c r="D120" s="84">
        <v>7.3598095238095237E-3</v>
      </c>
      <c r="E120" s="84">
        <v>0.44008819047619047</v>
      </c>
      <c r="F120" s="84">
        <v>0.17548828571428571</v>
      </c>
      <c r="G120" s="84">
        <v>0.62104300000000001</v>
      </c>
      <c r="H120" s="84">
        <v>1.4084061904761858</v>
      </c>
      <c r="I120" s="84">
        <v>0</v>
      </c>
      <c r="J120" s="84">
        <v>171.95137014285714</v>
      </c>
      <c r="K120" s="84">
        <v>0.7426598571428572</v>
      </c>
      <c r="L120" s="84">
        <v>177.08128942857141</v>
      </c>
    </row>
    <row r="121" spans="1:12">
      <c r="A121" s="21"/>
      <c r="B121" s="22" t="s">
        <v>20</v>
      </c>
      <c r="C121" s="84">
        <v>1.9619309047619002</v>
      </c>
      <c r="D121" s="84">
        <v>7.3598095238095237E-3</v>
      </c>
      <c r="E121" s="84">
        <v>0</v>
      </c>
      <c r="F121" s="84">
        <v>1.0179612380952381</v>
      </c>
      <c r="G121" s="84">
        <v>0.60773880952380954</v>
      </c>
      <c r="H121" s="84">
        <v>0.61539342857142854</v>
      </c>
      <c r="I121" s="84">
        <v>0</v>
      </c>
      <c r="J121" s="84">
        <v>68.776681761904754</v>
      </c>
      <c r="K121" s="84">
        <v>1.551992238095238</v>
      </c>
      <c r="L121" s="84">
        <v>74.539058190476183</v>
      </c>
    </row>
    <row r="122" spans="1:12">
      <c r="A122" s="19"/>
      <c r="B122" s="20" t="s">
        <v>21</v>
      </c>
      <c r="C122" s="84">
        <v>0</v>
      </c>
      <c r="D122" s="84">
        <v>0</v>
      </c>
      <c r="E122" s="84">
        <v>0</v>
      </c>
      <c r="F122" s="84">
        <v>0</v>
      </c>
      <c r="G122" s="84">
        <v>0</v>
      </c>
      <c r="H122" s="84">
        <v>0.56668261904761907</v>
      </c>
      <c r="I122" s="84">
        <v>0</v>
      </c>
      <c r="J122" s="84">
        <v>64.047619047619051</v>
      </c>
      <c r="K122" s="84">
        <v>0</v>
      </c>
      <c r="L122" s="84">
        <v>64.614301666666663</v>
      </c>
    </row>
    <row r="123" spans="1:12">
      <c r="A123" s="19"/>
      <c r="B123" s="20" t="s">
        <v>22</v>
      </c>
      <c r="C123" s="84">
        <v>0</v>
      </c>
      <c r="D123" s="84">
        <v>0</v>
      </c>
      <c r="E123" s="84">
        <v>0</v>
      </c>
      <c r="F123" s="84">
        <v>0</v>
      </c>
      <c r="G123" s="84">
        <v>0</v>
      </c>
      <c r="H123" s="84">
        <v>0</v>
      </c>
      <c r="I123" s="84">
        <v>0</v>
      </c>
      <c r="J123" s="84">
        <v>19.290476190476191</v>
      </c>
      <c r="K123" s="84">
        <v>0</v>
      </c>
      <c r="L123" s="84">
        <v>19.290476190476191</v>
      </c>
    </row>
    <row r="124" spans="1:12">
      <c r="A124" s="19"/>
      <c r="B124" s="20" t="s">
        <v>23</v>
      </c>
      <c r="C124" s="84">
        <v>0</v>
      </c>
      <c r="D124" s="84">
        <v>0</v>
      </c>
      <c r="E124" s="84">
        <v>0</v>
      </c>
      <c r="F124" s="84">
        <v>0</v>
      </c>
      <c r="G124" s="84">
        <v>0</v>
      </c>
      <c r="H124" s="84">
        <v>0</v>
      </c>
      <c r="I124" s="84">
        <v>0</v>
      </c>
      <c r="J124" s="84">
        <v>0</v>
      </c>
      <c r="K124" s="84">
        <v>0</v>
      </c>
      <c r="L124" s="84">
        <v>0</v>
      </c>
    </row>
    <row r="125" spans="1:12">
      <c r="A125" s="19"/>
      <c r="B125" s="32" t="s">
        <v>24</v>
      </c>
      <c r="C125" s="84">
        <v>4.0109285714285715E-2</v>
      </c>
      <c r="D125" s="84">
        <v>0</v>
      </c>
      <c r="E125" s="84">
        <v>0.44008819047619047</v>
      </c>
      <c r="F125" s="84">
        <v>0.19319709523809525</v>
      </c>
      <c r="G125" s="84">
        <v>4.092395238095238E-2</v>
      </c>
      <c r="H125" s="84">
        <v>0.4319958095238095</v>
      </c>
      <c r="I125" s="84">
        <v>0</v>
      </c>
      <c r="J125" s="84">
        <v>24.786392333333332</v>
      </c>
      <c r="K125" s="84">
        <v>0.66458395238095236</v>
      </c>
      <c r="L125" s="84">
        <v>26.597290619047619</v>
      </c>
    </row>
    <row r="126" spans="1:12">
      <c r="A126" s="21"/>
      <c r="B126" s="23" t="s">
        <v>25</v>
      </c>
      <c r="C126" s="84">
        <v>0</v>
      </c>
      <c r="D126" s="84">
        <v>0</v>
      </c>
      <c r="E126" s="84">
        <v>0</v>
      </c>
      <c r="F126" s="84">
        <v>0</v>
      </c>
      <c r="G126" s="84">
        <v>0</v>
      </c>
      <c r="H126" s="84">
        <v>0</v>
      </c>
      <c r="I126" s="84">
        <v>0</v>
      </c>
      <c r="J126" s="84">
        <v>0</v>
      </c>
      <c r="K126" s="84">
        <v>0</v>
      </c>
      <c r="L126" s="84">
        <v>0</v>
      </c>
    </row>
    <row r="127" spans="1:12">
      <c r="A127" s="21"/>
      <c r="B127" s="24" t="s">
        <v>26</v>
      </c>
      <c r="C127" s="84">
        <v>18.001153571428524</v>
      </c>
      <c r="D127" s="84">
        <v>0.5934814285714286</v>
      </c>
      <c r="E127" s="84">
        <v>1.2447020952380952</v>
      </c>
      <c r="F127" s="84">
        <v>4.0630291428571423</v>
      </c>
      <c r="G127" s="84">
        <v>5.7824227619047139</v>
      </c>
      <c r="H127" s="84">
        <v>2.4930529999999997</v>
      </c>
      <c r="I127" s="84">
        <v>0</v>
      </c>
      <c r="J127" s="84">
        <v>77.842880523809526</v>
      </c>
      <c r="K127" s="84">
        <v>5.1885189999999524</v>
      </c>
      <c r="L127" s="84">
        <v>115.20924152380937</v>
      </c>
    </row>
    <row r="128" spans="1:12">
      <c r="A128" s="25"/>
      <c r="B128" s="20" t="s">
        <v>17</v>
      </c>
      <c r="C128" s="84">
        <v>15.246000666666667</v>
      </c>
      <c r="D128" s="84">
        <v>0.30383685714285713</v>
      </c>
      <c r="E128" s="84">
        <v>0.67440485714285714</v>
      </c>
      <c r="F128" s="84">
        <v>3.5486106190476185</v>
      </c>
      <c r="G128" s="84">
        <v>5.2986126190475717</v>
      </c>
      <c r="H128" s="84">
        <v>2.3135100476190478</v>
      </c>
      <c r="I128" s="84">
        <v>0</v>
      </c>
      <c r="J128" s="84">
        <v>63.195665095238091</v>
      </c>
      <c r="K128" s="84">
        <v>4.1627155238095188</v>
      </c>
      <c r="L128" s="84">
        <v>94.743356285714228</v>
      </c>
    </row>
    <row r="129" spans="1:12">
      <c r="A129" s="19"/>
      <c r="B129" s="20" t="s">
        <v>18</v>
      </c>
      <c r="C129" s="84">
        <v>2.7551529047619048</v>
      </c>
      <c r="D129" s="84">
        <v>0.28964457142857097</v>
      </c>
      <c r="E129" s="84">
        <v>0.57029723809523802</v>
      </c>
      <c r="F129" s="84">
        <v>0.5144185238095238</v>
      </c>
      <c r="G129" s="84">
        <v>0.4838101428571428</v>
      </c>
      <c r="H129" s="84">
        <v>0.17954295238095236</v>
      </c>
      <c r="I129" s="84">
        <v>0</v>
      </c>
      <c r="J129" s="84">
        <v>14.647215428571428</v>
      </c>
      <c r="K129" s="84">
        <v>1.0258034761904762</v>
      </c>
      <c r="L129" s="84">
        <v>20.46588523809524</v>
      </c>
    </row>
    <row r="130" spans="1:12">
      <c r="A130" s="26"/>
      <c r="B130" s="24" t="s">
        <v>46</v>
      </c>
      <c r="C130" s="84">
        <v>30.845459904761853</v>
      </c>
      <c r="D130" s="84">
        <v>0.66705961904761857</v>
      </c>
      <c r="E130" s="84">
        <v>3.1394670952380905</v>
      </c>
      <c r="F130" s="84">
        <v>7.5466606666666571</v>
      </c>
      <c r="G130" s="84">
        <v>7.3214629047618569</v>
      </c>
      <c r="H130" s="84">
        <v>14.837472428571427</v>
      </c>
      <c r="I130" s="84">
        <v>0</v>
      </c>
      <c r="J130" s="84">
        <v>747.51629819047616</v>
      </c>
      <c r="K130" s="84">
        <v>16.00149185714281</v>
      </c>
      <c r="L130" s="84">
        <v>827.87537266666641</v>
      </c>
    </row>
    <row r="131" spans="1:12">
      <c r="A131" s="25"/>
      <c r="B131" s="27" t="s">
        <v>28</v>
      </c>
      <c r="C131" s="84">
        <v>0</v>
      </c>
      <c r="D131" s="84">
        <v>0</v>
      </c>
      <c r="E131" s="84">
        <v>0</v>
      </c>
      <c r="F131" s="84">
        <v>0</v>
      </c>
      <c r="G131" s="84">
        <v>0</v>
      </c>
      <c r="H131" s="84">
        <v>0</v>
      </c>
      <c r="I131" s="84">
        <v>0</v>
      </c>
      <c r="J131" s="84">
        <v>18.662857142857142</v>
      </c>
      <c r="K131" s="84">
        <v>0</v>
      </c>
      <c r="L131" s="84">
        <v>18.662857142857142</v>
      </c>
    </row>
    <row r="132" spans="1:12">
      <c r="A132" s="28"/>
      <c r="B132" s="29" t="s">
        <v>29</v>
      </c>
      <c r="C132" s="84">
        <v>13.176385476190475</v>
      </c>
      <c r="D132" s="84">
        <v>0.57828752380952386</v>
      </c>
      <c r="E132" s="84">
        <v>1.6847902857142856</v>
      </c>
      <c r="F132" s="84">
        <v>3.2415554285714285</v>
      </c>
      <c r="G132" s="84">
        <v>4.6064859047619047</v>
      </c>
      <c r="H132" s="84">
        <v>2.6368469047619048</v>
      </c>
      <c r="I132" s="84">
        <v>0</v>
      </c>
      <c r="J132" s="84">
        <v>79.683857809523815</v>
      </c>
      <c r="K132" s="84">
        <v>4.6907090476190474</v>
      </c>
      <c r="L132" s="84">
        <v>110.2989183809524</v>
      </c>
    </row>
    <row r="133" spans="1:12">
      <c r="A133" s="30"/>
      <c r="B133" s="31" t="s">
        <v>47</v>
      </c>
      <c r="C133" s="84">
        <v>54.900868999999908</v>
      </c>
      <c r="D133" s="84">
        <v>0.86952995238095199</v>
      </c>
      <c r="E133" s="84">
        <v>4.8510102380952329</v>
      </c>
      <c r="F133" s="84">
        <v>11.774157142857129</v>
      </c>
      <c r="G133" s="84">
        <v>13.679672666666615</v>
      </c>
      <c r="H133" s="84">
        <v>30.69302309523809</v>
      </c>
      <c r="I133" s="84">
        <v>0</v>
      </c>
      <c r="J133" s="84">
        <v>1550.6380205714279</v>
      </c>
      <c r="K133" s="84">
        <v>27.203740476190426</v>
      </c>
      <c r="L133" s="84">
        <v>1694.6100231428561</v>
      </c>
    </row>
    <row r="134" spans="1:12">
      <c r="A134" s="30"/>
      <c r="B134" s="31" t="s">
        <v>48</v>
      </c>
      <c r="C134" s="84">
        <v>368.57337799999993</v>
      </c>
      <c r="D134" s="84">
        <v>35.02723119047613</v>
      </c>
      <c r="E134" s="84">
        <v>143.13001961904706</v>
      </c>
      <c r="F134" s="84">
        <v>396.76944880952368</v>
      </c>
      <c r="G134" s="84">
        <v>263.19303571428543</v>
      </c>
      <c r="H134" s="84">
        <v>4563.836352714281</v>
      </c>
      <c r="I134" s="84">
        <v>12.672098714285715</v>
      </c>
      <c r="J134" s="84">
        <v>42931.101070571363</v>
      </c>
      <c r="K134" s="84">
        <v>453.40481323809519</v>
      </c>
      <c r="L134" s="113">
        <v>49167.707448571353</v>
      </c>
    </row>
    <row r="135" spans="1:12">
      <c r="A135" s="25"/>
      <c r="B135" s="27" t="s">
        <v>28</v>
      </c>
      <c r="C135" s="84">
        <v>3.4554446190476193</v>
      </c>
      <c r="D135" s="84">
        <v>1.1406616666666667</v>
      </c>
      <c r="E135" s="84">
        <v>0.19601990476190478</v>
      </c>
      <c r="F135" s="84">
        <v>0.25337871428571379</v>
      </c>
      <c r="G135" s="84">
        <v>1.8428232857142857</v>
      </c>
      <c r="H135" s="84">
        <v>1.4608369523809526</v>
      </c>
      <c r="I135" s="84">
        <v>1.4771428571428572E-4</v>
      </c>
      <c r="J135" s="84">
        <v>478.35551695238098</v>
      </c>
      <c r="K135" s="84">
        <v>1.7375805238095237</v>
      </c>
      <c r="L135" s="84">
        <v>488.44241033333338</v>
      </c>
    </row>
    <row r="136" spans="1:12">
      <c r="A136" s="25"/>
      <c r="B136" s="27" t="s">
        <v>29</v>
      </c>
      <c r="C136" s="84">
        <v>56.739321238095236</v>
      </c>
      <c r="D136" s="84">
        <v>3.1883650952380949</v>
      </c>
      <c r="E136" s="84">
        <v>11.796231047619049</v>
      </c>
      <c r="F136" s="84">
        <v>66.91063214285704</v>
      </c>
      <c r="G136" s="84">
        <v>61.949754190476142</v>
      </c>
      <c r="H136" s="84">
        <v>40.44825328571423</v>
      </c>
      <c r="I136" s="84">
        <v>0.4662438095238095</v>
      </c>
      <c r="J136" s="84">
        <v>1466.7391347142811</v>
      </c>
      <c r="K136" s="84">
        <v>73.409352857142849</v>
      </c>
      <c r="L136" s="84">
        <v>1781.6472883809474</v>
      </c>
    </row>
    <row r="138" spans="1:12" ht="105" customHeight="1">
      <c r="B138" s="132" t="s">
        <v>109</v>
      </c>
      <c r="C138" s="133"/>
      <c r="D138" s="133"/>
      <c r="E138" s="133"/>
      <c r="F138" s="133"/>
      <c r="G138" s="133"/>
      <c r="H138" s="133"/>
      <c r="I138" s="133"/>
      <c r="J138" s="133"/>
      <c r="K138" s="133"/>
      <c r="L138" s="134"/>
    </row>
  </sheetData>
  <mergeCells count="7">
    <mergeCell ref="B138:L138"/>
    <mergeCell ref="B2:L2"/>
    <mergeCell ref="B3:L3"/>
    <mergeCell ref="B4:L4"/>
    <mergeCell ref="B5:L5"/>
    <mergeCell ref="C6:L6"/>
    <mergeCell ref="C7:L7"/>
  </mergeCells>
  <conditionalFormatting sqref="D6:L6">
    <cfRule type="expression" dxfId="13" priority="1" stopIfTrue="1">
      <formula>COUNTA(M10:V136)&lt;&gt;COUNTIF(M10:V136,"&gt;=0")</formula>
    </cfRule>
  </conditionalFormatting>
  <conditionalFormatting sqref="C6">
    <cfRule type="expression" dxfId="12" priority="2" stopIfTrue="1">
      <formula>COUNTA(M10:V136)&lt;&gt;COUNTIF(M10:V136,"&gt;=0")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8"/>
  <sheetViews>
    <sheetView workbookViewId="0">
      <selection activeCell="Y134" sqref="Y134"/>
    </sheetView>
  </sheetViews>
  <sheetFormatPr defaultRowHeight="15"/>
  <cols>
    <col min="2" max="2" width="47.28515625" bestFit="1" customWidth="1"/>
  </cols>
  <sheetData>
    <row r="1" spans="1:25" ht="20.25">
      <c r="A1" s="1" t="s">
        <v>126</v>
      </c>
      <c r="B1" s="2"/>
      <c r="C1" s="3"/>
      <c r="D1" s="3"/>
      <c r="E1" s="3"/>
      <c r="F1" s="3"/>
      <c r="G1" s="3"/>
      <c r="H1" s="3"/>
      <c r="I1" s="3"/>
      <c r="J1" s="3"/>
      <c r="K1" s="6"/>
      <c r="L1" s="40"/>
      <c r="M1" s="40"/>
      <c r="N1" s="40"/>
      <c r="O1" s="40"/>
      <c r="P1" s="40"/>
      <c r="Q1" s="40"/>
      <c r="R1" s="40"/>
      <c r="S1" s="40"/>
      <c r="T1" s="40"/>
      <c r="U1" s="40"/>
      <c r="V1" s="40"/>
      <c r="W1" s="40"/>
      <c r="X1" s="3"/>
      <c r="Y1" s="4"/>
    </row>
    <row r="2" spans="1:25" ht="18">
      <c r="A2" s="5"/>
      <c r="B2" s="135" t="s">
        <v>0</v>
      </c>
      <c r="C2" s="135"/>
      <c r="D2" s="135"/>
      <c r="E2" s="135"/>
      <c r="F2" s="135"/>
      <c r="G2" s="135"/>
      <c r="H2" s="135"/>
      <c r="I2" s="135"/>
      <c r="J2" s="135"/>
      <c r="K2" s="135"/>
      <c r="L2" s="135"/>
      <c r="M2" s="135"/>
      <c r="N2" s="135"/>
      <c r="O2" s="135"/>
      <c r="P2" s="135"/>
      <c r="Q2" s="135"/>
      <c r="R2" s="135"/>
      <c r="S2" s="135"/>
      <c r="T2" s="135"/>
      <c r="U2" s="135"/>
      <c r="V2" s="135"/>
      <c r="W2" s="135"/>
      <c r="X2" s="135"/>
      <c r="Y2" s="135"/>
    </row>
    <row r="3" spans="1:25" ht="21">
      <c r="A3" s="6"/>
      <c r="B3" s="135" t="s">
        <v>1</v>
      </c>
      <c r="C3" s="135"/>
      <c r="D3" s="135"/>
      <c r="E3" s="135"/>
      <c r="F3" s="135"/>
      <c r="G3" s="135"/>
      <c r="H3" s="135"/>
      <c r="I3" s="135"/>
      <c r="J3" s="135"/>
      <c r="K3" s="135"/>
      <c r="L3" s="135"/>
      <c r="M3" s="135"/>
      <c r="N3" s="135"/>
      <c r="O3" s="135"/>
      <c r="P3" s="135"/>
      <c r="Q3" s="135"/>
      <c r="R3" s="135"/>
      <c r="S3" s="135"/>
      <c r="T3" s="135"/>
      <c r="U3" s="135"/>
      <c r="V3" s="135"/>
      <c r="W3" s="135"/>
      <c r="X3" s="135"/>
      <c r="Y3" s="135"/>
    </row>
    <row r="4" spans="1:25" ht="18">
      <c r="A4" s="6"/>
      <c r="B4" s="135" t="s">
        <v>121</v>
      </c>
      <c r="C4" s="135"/>
      <c r="D4" s="135"/>
      <c r="E4" s="135"/>
      <c r="F4" s="135"/>
      <c r="G4" s="135"/>
      <c r="H4" s="135"/>
      <c r="I4" s="135"/>
      <c r="J4" s="135"/>
      <c r="K4" s="135"/>
      <c r="L4" s="135"/>
      <c r="M4" s="135"/>
      <c r="N4" s="135"/>
      <c r="O4" s="135"/>
      <c r="P4" s="135"/>
      <c r="Q4" s="135"/>
      <c r="R4" s="135"/>
      <c r="S4" s="135"/>
      <c r="T4" s="135"/>
      <c r="U4" s="135"/>
      <c r="V4" s="135"/>
      <c r="W4" s="135"/>
      <c r="X4" s="135"/>
      <c r="Y4" s="135"/>
    </row>
    <row r="5" spans="1:25" ht="18">
      <c r="A5" s="6"/>
      <c r="B5" s="135" t="s">
        <v>116</v>
      </c>
      <c r="C5" s="135"/>
      <c r="D5" s="135"/>
      <c r="E5" s="135"/>
      <c r="F5" s="135"/>
      <c r="G5" s="135"/>
      <c r="H5" s="135"/>
      <c r="I5" s="135"/>
      <c r="J5" s="135"/>
      <c r="K5" s="135"/>
      <c r="L5" s="135"/>
      <c r="M5" s="135"/>
      <c r="N5" s="135"/>
      <c r="O5" s="135"/>
      <c r="P5" s="135"/>
      <c r="Q5" s="135"/>
      <c r="R5" s="135"/>
      <c r="S5" s="135"/>
      <c r="T5" s="135"/>
      <c r="U5" s="135"/>
      <c r="V5" s="135"/>
      <c r="W5" s="135"/>
      <c r="X5" s="135"/>
      <c r="Y5" s="135"/>
    </row>
    <row r="6" spans="1:25" ht="18">
      <c r="A6" s="6"/>
      <c r="B6" s="6"/>
      <c r="C6" s="136" t="s">
        <v>2</v>
      </c>
      <c r="D6" s="136"/>
      <c r="E6" s="136"/>
      <c r="F6" s="136"/>
      <c r="G6" s="136"/>
      <c r="H6" s="136"/>
      <c r="I6" s="136"/>
      <c r="J6" s="136"/>
      <c r="K6" s="136"/>
      <c r="L6" s="136"/>
      <c r="M6" s="136"/>
      <c r="N6" s="136"/>
      <c r="O6" s="136"/>
      <c r="P6" s="136"/>
      <c r="Q6" s="136"/>
      <c r="R6" s="136"/>
      <c r="S6" s="136"/>
      <c r="T6" s="136"/>
      <c r="U6" s="136"/>
      <c r="V6" s="136"/>
      <c r="W6" s="136"/>
      <c r="X6" s="136"/>
      <c r="Y6" s="136"/>
    </row>
    <row r="7" spans="1:25">
      <c r="A7" s="36"/>
      <c r="B7" s="37" t="s">
        <v>3</v>
      </c>
      <c r="C7" s="137" t="s">
        <v>49</v>
      </c>
      <c r="D7" s="138"/>
      <c r="E7" s="138"/>
      <c r="F7" s="138"/>
      <c r="G7" s="138"/>
      <c r="H7" s="138"/>
      <c r="I7" s="138"/>
      <c r="J7" s="138"/>
      <c r="K7" s="138"/>
      <c r="L7" s="138"/>
      <c r="M7" s="138"/>
      <c r="N7" s="138"/>
      <c r="O7" s="138"/>
      <c r="P7" s="138"/>
      <c r="Q7" s="138"/>
      <c r="R7" s="138"/>
      <c r="S7" s="138"/>
      <c r="T7" s="138"/>
      <c r="U7" s="138"/>
      <c r="V7" s="138"/>
      <c r="W7" s="138"/>
      <c r="X7" s="138"/>
      <c r="Y7" s="138"/>
    </row>
    <row r="8" spans="1:25" ht="17.25">
      <c r="A8" s="38"/>
      <c r="B8" s="39"/>
      <c r="C8" s="11" t="s">
        <v>5</v>
      </c>
      <c r="D8" s="11" t="s">
        <v>50</v>
      </c>
      <c r="E8" s="11" t="s">
        <v>6</v>
      </c>
      <c r="F8" s="11" t="s">
        <v>7</v>
      </c>
      <c r="G8" s="11" t="s">
        <v>51</v>
      </c>
      <c r="H8" s="11" t="s">
        <v>8</v>
      </c>
      <c r="I8" s="11" t="s">
        <v>9</v>
      </c>
      <c r="J8" s="11" t="s">
        <v>52</v>
      </c>
      <c r="K8" s="41" t="s">
        <v>53</v>
      </c>
      <c r="L8" s="11" t="s">
        <v>10</v>
      </c>
      <c r="M8" s="11" t="s">
        <v>54</v>
      </c>
      <c r="N8" s="42" t="s">
        <v>55</v>
      </c>
      <c r="O8" s="42" t="s">
        <v>56</v>
      </c>
      <c r="P8" s="42" t="s">
        <v>57</v>
      </c>
      <c r="Q8" s="42" t="s">
        <v>58</v>
      </c>
      <c r="R8" s="42" t="s">
        <v>59</v>
      </c>
      <c r="S8" s="42" t="s">
        <v>11</v>
      </c>
      <c r="T8" s="42" t="s">
        <v>60</v>
      </c>
      <c r="U8" s="42" t="s">
        <v>61</v>
      </c>
      <c r="V8" s="42" t="s">
        <v>62</v>
      </c>
      <c r="W8" s="11" t="s">
        <v>63</v>
      </c>
      <c r="X8" s="12" t="s">
        <v>13</v>
      </c>
      <c r="Y8" s="13" t="s">
        <v>14</v>
      </c>
    </row>
    <row r="9" spans="1:25" ht="17.25">
      <c r="A9" s="14"/>
      <c r="B9" s="15" t="s">
        <v>15</v>
      </c>
      <c r="C9" s="16"/>
      <c r="D9" s="16"/>
      <c r="E9" s="16"/>
      <c r="F9" s="16"/>
      <c r="G9" s="16"/>
      <c r="H9" s="16"/>
      <c r="I9" s="16"/>
      <c r="J9" s="16"/>
      <c r="K9" s="43"/>
      <c r="L9" s="43"/>
      <c r="M9" s="43"/>
      <c r="N9" s="43"/>
      <c r="O9" s="43"/>
      <c r="P9" s="43"/>
      <c r="Q9" s="43"/>
      <c r="R9" s="43"/>
      <c r="S9" s="43"/>
      <c r="T9" s="43"/>
      <c r="U9" s="43"/>
      <c r="V9" s="43"/>
      <c r="W9" s="43"/>
      <c r="X9" s="43"/>
      <c r="Y9" s="44"/>
    </row>
    <row r="10" spans="1:25">
      <c r="A10" s="17"/>
      <c r="B10" s="18" t="s">
        <v>16</v>
      </c>
      <c r="C10" s="84">
        <v>9807.8223259047627</v>
      </c>
      <c r="D10" s="84">
        <v>13.66762461904762</v>
      </c>
      <c r="E10" s="84">
        <v>4431.113990428571</v>
      </c>
      <c r="F10" s="84">
        <v>2119.0662449999954</v>
      </c>
      <c r="G10" s="84">
        <v>6815.6182913332859</v>
      </c>
      <c r="H10" s="84">
        <v>15097.869518190475</v>
      </c>
      <c r="I10" s="84">
        <v>10010.04317904757</v>
      </c>
      <c r="J10" s="84">
        <v>1458.5409669999999</v>
      </c>
      <c r="K10" s="84">
        <v>1888.8055814761906</v>
      </c>
      <c r="L10" s="84">
        <v>18401.758645380905</v>
      </c>
      <c r="M10" s="84">
        <v>2261.389809714281</v>
      </c>
      <c r="N10" s="84">
        <v>466.32609809523808</v>
      </c>
      <c r="O10" s="84">
        <v>152.57834995238096</v>
      </c>
      <c r="P10" s="84">
        <v>2463.3040917619001</v>
      </c>
      <c r="Q10" s="84">
        <v>11.054183952380905</v>
      </c>
      <c r="R10" s="84">
        <v>34.812997333333335</v>
      </c>
      <c r="S10" s="84">
        <v>327.90707638095239</v>
      </c>
      <c r="T10" s="84"/>
      <c r="U10" s="84">
        <v>310.24898633333288</v>
      </c>
      <c r="V10" s="84">
        <v>1400.4568499047571</v>
      </c>
      <c r="W10" s="84">
        <v>276.00216966666619</v>
      </c>
      <c r="X10" s="84">
        <v>2881.6242546666667</v>
      </c>
      <c r="Y10" s="84">
        <v>80630.011236142673</v>
      </c>
    </row>
    <row r="11" spans="1:25">
      <c r="A11" s="19"/>
      <c r="B11" s="20" t="s">
        <v>17</v>
      </c>
      <c r="C11" s="84">
        <v>832.93466576189996</v>
      </c>
      <c r="D11" s="84">
        <v>0</v>
      </c>
      <c r="E11" s="84">
        <v>193.97675947619049</v>
      </c>
      <c r="F11" s="84">
        <v>80.028942761904759</v>
      </c>
      <c r="G11" s="84">
        <v>397.71449433333339</v>
      </c>
      <c r="H11" s="84">
        <v>949.90083561904771</v>
      </c>
      <c r="I11" s="84">
        <v>511.25519985713811</v>
      </c>
      <c r="J11" s="84">
        <v>141.60445609523808</v>
      </c>
      <c r="K11" s="84">
        <v>29.929163238095239</v>
      </c>
      <c r="L11" s="84">
        <v>1304.3312257142857</v>
      </c>
      <c r="M11" s="84">
        <v>5.6593123333333333</v>
      </c>
      <c r="N11" s="84">
        <v>26.121424523809527</v>
      </c>
      <c r="O11" s="84">
        <v>4.5829189047619003</v>
      </c>
      <c r="P11" s="84">
        <v>220.32705466666664</v>
      </c>
      <c r="Q11" s="84">
        <v>1.1335660476190477</v>
      </c>
      <c r="R11" s="84">
        <v>6.8919142857142859E-2</v>
      </c>
      <c r="S11" s="84">
        <v>2.8936491428571429</v>
      </c>
      <c r="T11" s="84"/>
      <c r="U11" s="84">
        <v>1.7634853809523807</v>
      </c>
      <c r="V11" s="84">
        <v>68.617201333333327</v>
      </c>
      <c r="W11" s="84">
        <v>3.0688352380952377</v>
      </c>
      <c r="X11" s="84">
        <v>261.1682586666667</v>
      </c>
      <c r="Y11" s="84">
        <v>5037.0803682380847</v>
      </c>
    </row>
    <row r="12" spans="1:25">
      <c r="A12" s="19"/>
      <c r="B12" s="20" t="s">
        <v>18</v>
      </c>
      <c r="C12" s="84">
        <v>8974.8876601428092</v>
      </c>
      <c r="D12" s="84">
        <v>13.66762461904762</v>
      </c>
      <c r="E12" s="84">
        <v>4237.1372309523767</v>
      </c>
      <c r="F12" s="84">
        <v>2039.037302238095</v>
      </c>
      <c r="G12" s="84">
        <v>6417.903796999999</v>
      </c>
      <c r="H12" s="84">
        <v>14147.968682571382</v>
      </c>
      <c r="I12" s="84">
        <v>9498.7879791904288</v>
      </c>
      <c r="J12" s="84">
        <v>1316.9365109047571</v>
      </c>
      <c r="K12" s="84">
        <v>1858.8764182380951</v>
      </c>
      <c r="L12" s="84">
        <v>17097.427419666619</v>
      </c>
      <c r="M12" s="84">
        <v>2255.7304973809478</v>
      </c>
      <c r="N12" s="84">
        <v>440.2046735714286</v>
      </c>
      <c r="O12" s="84">
        <v>147.99543104761904</v>
      </c>
      <c r="P12" s="84">
        <v>2242.9770370952333</v>
      </c>
      <c r="Q12" s="84">
        <v>9.9206179047619045</v>
      </c>
      <c r="R12" s="84">
        <v>34.744078190476188</v>
      </c>
      <c r="S12" s="84">
        <v>325.01342723809523</v>
      </c>
      <c r="T12" s="84"/>
      <c r="U12" s="84">
        <v>308.48550095238051</v>
      </c>
      <c r="V12" s="84">
        <v>1331.8396485714238</v>
      </c>
      <c r="W12" s="84">
        <v>272.93333442857096</v>
      </c>
      <c r="X12" s="84">
        <v>2620.4559959999951</v>
      </c>
      <c r="Y12" s="84">
        <v>75592.930867904535</v>
      </c>
    </row>
    <row r="13" spans="1:25">
      <c r="A13" s="17"/>
      <c r="B13" s="18" t="s">
        <v>19</v>
      </c>
      <c r="C13" s="84">
        <v>923.45021904761904</v>
      </c>
      <c r="D13" s="84">
        <v>15.510385809523809</v>
      </c>
      <c r="E13" s="84">
        <v>311.6051589999995</v>
      </c>
      <c r="F13" s="84">
        <v>200.07959780952379</v>
      </c>
      <c r="G13" s="84">
        <v>598.19343304761912</v>
      </c>
      <c r="H13" s="84">
        <v>1669.1021897619048</v>
      </c>
      <c r="I13" s="84">
        <v>945.96164657142378</v>
      </c>
      <c r="J13" s="84">
        <v>485.92641085713808</v>
      </c>
      <c r="K13" s="84">
        <v>1291.1660932380905</v>
      </c>
      <c r="L13" s="84">
        <v>2096.5736954285667</v>
      </c>
      <c r="M13" s="84">
        <v>1203.9517469523762</v>
      </c>
      <c r="N13" s="84">
        <v>48.259865000000005</v>
      </c>
      <c r="O13" s="84">
        <v>14.589689999999999</v>
      </c>
      <c r="P13" s="84">
        <v>193.11225219047571</v>
      </c>
      <c r="Q13" s="84">
        <v>17.312485523809521</v>
      </c>
      <c r="R13" s="84">
        <v>4.5059429523809476</v>
      </c>
      <c r="S13" s="84">
        <v>14.408295952380952</v>
      </c>
      <c r="T13" s="84"/>
      <c r="U13" s="84">
        <v>26.922629761904762</v>
      </c>
      <c r="V13" s="84">
        <v>1168.4563645714286</v>
      </c>
      <c r="W13" s="84">
        <v>14.824378857142857</v>
      </c>
      <c r="X13" s="84">
        <v>1314.0824310952335</v>
      </c>
      <c r="Y13" s="84">
        <v>12557.994913428545</v>
      </c>
    </row>
    <row r="14" spans="1:25">
      <c r="A14" s="17"/>
      <c r="B14" s="20" t="s">
        <v>17</v>
      </c>
      <c r="C14" s="84">
        <v>168.69687466666619</v>
      </c>
      <c r="D14" s="84">
        <v>11.889683714285715</v>
      </c>
      <c r="E14" s="84">
        <v>52.023025523809522</v>
      </c>
      <c r="F14" s="84">
        <v>61.064881428571425</v>
      </c>
      <c r="G14" s="84">
        <v>168.15070866666667</v>
      </c>
      <c r="H14" s="84">
        <v>226.38923447619047</v>
      </c>
      <c r="I14" s="84">
        <v>45.185934476190475</v>
      </c>
      <c r="J14" s="84">
        <v>105.19274495238096</v>
      </c>
      <c r="K14" s="84">
        <v>55.037078333333341</v>
      </c>
      <c r="L14" s="84">
        <v>485.42241119047617</v>
      </c>
      <c r="M14" s="84">
        <v>171.65059595238094</v>
      </c>
      <c r="N14" s="84">
        <v>2.7885598571428569</v>
      </c>
      <c r="O14" s="84">
        <v>5.694347619047619E-2</v>
      </c>
      <c r="P14" s="84">
        <v>12.025625714285715</v>
      </c>
      <c r="Q14" s="84">
        <v>13.875481952380953</v>
      </c>
      <c r="R14" s="84">
        <v>0.7142857142857143</v>
      </c>
      <c r="S14" s="84">
        <v>0.83469804761904765</v>
      </c>
      <c r="T14" s="84"/>
      <c r="U14" s="84">
        <v>0.67708666666666661</v>
      </c>
      <c r="V14" s="84">
        <v>41.129471857142811</v>
      </c>
      <c r="W14" s="84">
        <v>0.72115566666666664</v>
      </c>
      <c r="X14" s="84">
        <v>100.32906328571428</v>
      </c>
      <c r="Y14" s="84">
        <v>1723.8555456190468</v>
      </c>
    </row>
    <row r="15" spans="1:25">
      <c r="A15" s="17"/>
      <c r="B15" s="20" t="s">
        <v>18</v>
      </c>
      <c r="C15" s="84">
        <v>754.75334438094762</v>
      </c>
      <c r="D15" s="84">
        <v>3.6207020952380908</v>
      </c>
      <c r="E15" s="84">
        <v>259.58213347618999</v>
      </c>
      <c r="F15" s="84">
        <v>139.01471638095191</v>
      </c>
      <c r="G15" s="84">
        <v>430.04272438095194</v>
      </c>
      <c r="H15" s="84">
        <v>1442.7129552857095</v>
      </c>
      <c r="I15" s="84">
        <v>900.77571209523808</v>
      </c>
      <c r="J15" s="84">
        <v>380.73366590476189</v>
      </c>
      <c r="K15" s="84">
        <v>1236.1290149047618</v>
      </c>
      <c r="L15" s="84">
        <v>1611.1512842380903</v>
      </c>
      <c r="M15" s="84">
        <v>1032.3011509999951</v>
      </c>
      <c r="N15" s="84">
        <v>45.471305142857148</v>
      </c>
      <c r="O15" s="84">
        <v>14.532746523809525</v>
      </c>
      <c r="P15" s="84">
        <v>181.08662647618999</v>
      </c>
      <c r="Q15" s="84">
        <v>3.4370035714285714</v>
      </c>
      <c r="R15" s="84">
        <v>3.7916572380952336</v>
      </c>
      <c r="S15" s="84">
        <v>13.573597904761904</v>
      </c>
      <c r="T15" s="84"/>
      <c r="U15" s="84">
        <v>26.245543095238094</v>
      </c>
      <c r="V15" s="84">
        <v>1127.3268927142858</v>
      </c>
      <c r="W15" s="84">
        <v>14.103223190476191</v>
      </c>
      <c r="X15" s="84">
        <v>1213.753367809519</v>
      </c>
      <c r="Y15" s="84">
        <v>10834.139367809499</v>
      </c>
    </row>
    <row r="16" spans="1:25">
      <c r="A16" s="21"/>
      <c r="B16" s="22" t="s">
        <v>20</v>
      </c>
      <c r="C16" s="84">
        <v>467.45272404761863</v>
      </c>
      <c r="D16" s="84">
        <v>3.5657446190476185</v>
      </c>
      <c r="E16" s="84">
        <v>162.56348819047571</v>
      </c>
      <c r="F16" s="84">
        <v>100.4685553809524</v>
      </c>
      <c r="G16" s="84">
        <v>298.90279847619001</v>
      </c>
      <c r="H16" s="84">
        <v>991.78290776190465</v>
      </c>
      <c r="I16" s="84">
        <v>486.30866442856666</v>
      </c>
      <c r="J16" s="84">
        <v>359.43843052380902</v>
      </c>
      <c r="K16" s="84">
        <v>1199.945139047619</v>
      </c>
      <c r="L16" s="84">
        <v>965.98312433332865</v>
      </c>
      <c r="M16" s="84">
        <v>965.42179785713802</v>
      </c>
      <c r="N16" s="84">
        <v>10.695768142857142</v>
      </c>
      <c r="O16" s="84">
        <v>4.0267651904761905</v>
      </c>
      <c r="P16" s="84">
        <v>87.468138095238089</v>
      </c>
      <c r="Q16" s="84">
        <v>0.20823633333333336</v>
      </c>
      <c r="R16" s="84">
        <v>0.22086033333333285</v>
      </c>
      <c r="S16" s="84">
        <v>5.0097975238095236</v>
      </c>
      <c r="T16" s="84"/>
      <c r="U16" s="84">
        <v>6.1615774285714284</v>
      </c>
      <c r="V16" s="84">
        <v>1058.7440893333332</v>
      </c>
      <c r="W16" s="84">
        <v>6.0173568095238092</v>
      </c>
      <c r="X16" s="84">
        <v>1100.7344764285715</v>
      </c>
      <c r="Y16" s="84">
        <v>8281.1204402856984</v>
      </c>
    </row>
    <row r="17" spans="1:25">
      <c r="A17" s="19"/>
      <c r="B17" s="20" t="s">
        <v>21</v>
      </c>
      <c r="C17" s="84">
        <v>124.82211580952381</v>
      </c>
      <c r="D17" s="84">
        <v>1.3894095238095237E-2</v>
      </c>
      <c r="E17" s="84">
        <v>62.128563</v>
      </c>
      <c r="F17" s="84">
        <v>10.923703190476189</v>
      </c>
      <c r="G17" s="84">
        <v>125.17120799999999</v>
      </c>
      <c r="H17" s="84">
        <v>142.76655652380904</v>
      </c>
      <c r="I17" s="84">
        <v>266.25589671428571</v>
      </c>
      <c r="J17" s="84">
        <v>27.782157619047616</v>
      </c>
      <c r="K17" s="84">
        <v>8.7269427619047608</v>
      </c>
      <c r="L17" s="84">
        <v>395.44009161904762</v>
      </c>
      <c r="M17" s="84">
        <v>46.492014904761859</v>
      </c>
      <c r="N17" s="84">
        <v>24.00045576190476</v>
      </c>
      <c r="O17" s="84">
        <v>0.51371971428571428</v>
      </c>
      <c r="P17" s="84">
        <v>26.771058619047619</v>
      </c>
      <c r="Q17" s="84">
        <v>7.3047619047619041E-5</v>
      </c>
      <c r="R17" s="84">
        <v>4.4274238095238096E-2</v>
      </c>
      <c r="S17" s="84">
        <v>2.4248752380952379</v>
      </c>
      <c r="T17" s="84"/>
      <c r="U17" s="84">
        <v>6.5685279047618579</v>
      </c>
      <c r="V17" s="84">
        <v>59.344337619047622</v>
      </c>
      <c r="W17" s="84">
        <v>3.0092393809523807</v>
      </c>
      <c r="X17" s="84">
        <v>64.026363904761908</v>
      </c>
      <c r="Y17" s="84">
        <v>1397.226069666666</v>
      </c>
    </row>
    <row r="18" spans="1:25">
      <c r="A18" s="19"/>
      <c r="B18" s="20" t="s">
        <v>22</v>
      </c>
      <c r="C18" s="84">
        <v>51.055140666666667</v>
      </c>
      <c r="D18" s="84">
        <v>0</v>
      </c>
      <c r="E18" s="84">
        <v>20.973328476190428</v>
      </c>
      <c r="F18" s="84">
        <v>12.034476333333334</v>
      </c>
      <c r="G18" s="84">
        <v>69.429646523809041</v>
      </c>
      <c r="H18" s="84">
        <v>86.805852428571427</v>
      </c>
      <c r="I18" s="84">
        <v>20.984475238095236</v>
      </c>
      <c r="J18" s="84">
        <v>12.512790999999952</v>
      </c>
      <c r="K18" s="84">
        <v>13.634403952380952</v>
      </c>
      <c r="L18" s="84">
        <v>144.84509466666617</v>
      </c>
      <c r="M18" s="84">
        <v>8.6462031428571429</v>
      </c>
      <c r="N18" s="84">
        <v>3.761735714285714</v>
      </c>
      <c r="O18" s="84">
        <v>9.6293415238094759</v>
      </c>
      <c r="P18" s="84">
        <v>22.642156523809525</v>
      </c>
      <c r="Q18" s="84">
        <v>0.41904761904761906</v>
      </c>
      <c r="R18" s="84">
        <v>0</v>
      </c>
      <c r="S18" s="84">
        <v>6.5039703809523814</v>
      </c>
      <c r="T18" s="84"/>
      <c r="U18" s="84">
        <v>6.36845780952381</v>
      </c>
      <c r="V18" s="84">
        <v>10.932592904761904</v>
      </c>
      <c r="W18" s="84">
        <v>3.0360970476190476</v>
      </c>
      <c r="X18" s="84">
        <v>14.66783019047619</v>
      </c>
      <c r="Y18" s="84">
        <v>518.88264214285596</v>
      </c>
    </row>
    <row r="19" spans="1:25">
      <c r="A19" s="19"/>
      <c r="B19" s="20" t="s">
        <v>23</v>
      </c>
      <c r="C19" s="84">
        <v>107.39563461904763</v>
      </c>
      <c r="D19" s="84">
        <v>11.87578961904762</v>
      </c>
      <c r="E19" s="84">
        <v>5.2116834761904762</v>
      </c>
      <c r="F19" s="84">
        <v>52.258304523809521</v>
      </c>
      <c r="G19" s="84">
        <v>39.149190047619044</v>
      </c>
      <c r="H19" s="84">
        <v>183.2620260952381</v>
      </c>
      <c r="I19" s="84">
        <v>55.045461714285715</v>
      </c>
      <c r="J19" s="84">
        <v>56.92279128571429</v>
      </c>
      <c r="K19" s="84">
        <v>26.94314542857143</v>
      </c>
      <c r="L19" s="84">
        <v>263.47038976190476</v>
      </c>
      <c r="M19" s="84">
        <v>175.17599176190475</v>
      </c>
      <c r="N19" s="84">
        <v>2.4692809523809522</v>
      </c>
      <c r="O19" s="84">
        <v>1.9404190476190478E-2</v>
      </c>
      <c r="P19" s="84">
        <v>10.193335285714287</v>
      </c>
      <c r="Q19" s="84">
        <v>16.641837095238095</v>
      </c>
      <c r="R19" s="84">
        <v>3.7647580476190474</v>
      </c>
      <c r="S19" s="84">
        <v>0.14324319047619047</v>
      </c>
      <c r="T19" s="84"/>
      <c r="U19" s="84">
        <v>0.51859842857142857</v>
      </c>
      <c r="V19" s="84">
        <v>38.782225238095194</v>
      </c>
      <c r="W19" s="84">
        <v>0.37749057142857145</v>
      </c>
      <c r="X19" s="84">
        <v>85.100765714285714</v>
      </c>
      <c r="Y19" s="84">
        <v>1134.7213470476188</v>
      </c>
    </row>
    <row r="20" spans="1:25">
      <c r="A20" s="19"/>
      <c r="B20" s="32" t="s">
        <v>24</v>
      </c>
      <c r="C20" s="84">
        <v>172.72460390476192</v>
      </c>
      <c r="D20" s="84">
        <v>5.4957476190476189E-2</v>
      </c>
      <c r="E20" s="84">
        <v>60.728095857142385</v>
      </c>
      <c r="F20" s="84">
        <v>24.394558380952379</v>
      </c>
      <c r="G20" s="84">
        <v>65.540589999999995</v>
      </c>
      <c r="H20" s="84">
        <v>264.48484695238096</v>
      </c>
      <c r="I20" s="84">
        <v>117.36714847619048</v>
      </c>
      <c r="J20" s="84">
        <v>29.270240428571427</v>
      </c>
      <c r="K20" s="84">
        <v>41.916462047619049</v>
      </c>
      <c r="L20" s="84">
        <v>326.83499504761903</v>
      </c>
      <c r="M20" s="84">
        <v>8.215739285714287</v>
      </c>
      <c r="N20" s="84">
        <v>7.3326244285713802</v>
      </c>
      <c r="O20" s="84">
        <v>0.40045938095238093</v>
      </c>
      <c r="P20" s="84">
        <v>46.037563666666664</v>
      </c>
      <c r="Q20" s="84">
        <v>4.3291428571428571E-2</v>
      </c>
      <c r="R20" s="84">
        <v>0.47605033333333335</v>
      </c>
      <c r="S20" s="84">
        <v>0.32640961904761906</v>
      </c>
      <c r="T20" s="84"/>
      <c r="U20" s="84">
        <v>7.3054681904761898</v>
      </c>
      <c r="V20" s="84">
        <v>0.65311947619047139</v>
      </c>
      <c r="W20" s="84">
        <v>2.3841950476190474</v>
      </c>
      <c r="X20" s="84">
        <v>49.552994857142387</v>
      </c>
      <c r="Y20" s="84">
        <v>1226.0444142857132</v>
      </c>
    </row>
    <row r="21" spans="1:25">
      <c r="A21" s="19"/>
      <c r="B21" s="23" t="s">
        <v>25</v>
      </c>
      <c r="C21" s="84">
        <v>0</v>
      </c>
      <c r="D21" s="84">
        <v>0</v>
      </c>
      <c r="E21" s="84">
        <v>0</v>
      </c>
      <c r="F21" s="84">
        <v>0</v>
      </c>
      <c r="G21" s="84">
        <v>0</v>
      </c>
      <c r="H21" s="84">
        <v>0</v>
      </c>
      <c r="I21" s="84">
        <v>0</v>
      </c>
      <c r="J21" s="84">
        <v>0</v>
      </c>
      <c r="K21" s="84">
        <v>0</v>
      </c>
      <c r="L21" s="84">
        <v>0</v>
      </c>
      <c r="M21" s="84">
        <v>0</v>
      </c>
      <c r="N21" s="84">
        <v>0</v>
      </c>
      <c r="O21" s="84">
        <v>0</v>
      </c>
      <c r="P21" s="84">
        <v>0</v>
      </c>
      <c r="Q21" s="84">
        <v>0</v>
      </c>
      <c r="R21" s="84">
        <v>0</v>
      </c>
      <c r="S21" s="84">
        <v>0</v>
      </c>
      <c r="T21" s="84"/>
      <c r="U21" s="84">
        <v>0</v>
      </c>
      <c r="V21" s="84">
        <v>0</v>
      </c>
      <c r="W21" s="84">
        <v>0</v>
      </c>
      <c r="X21" s="84">
        <v>0</v>
      </c>
      <c r="Y21" s="84">
        <v>0</v>
      </c>
    </row>
    <row r="22" spans="1:25">
      <c r="A22" s="21"/>
      <c r="B22" s="24" t="s">
        <v>26</v>
      </c>
      <c r="C22" s="84">
        <v>378.46758476190473</v>
      </c>
      <c r="D22" s="84">
        <v>6.9508904761904758E-2</v>
      </c>
      <c r="E22" s="84">
        <v>186.89482371428525</v>
      </c>
      <c r="F22" s="84">
        <v>49.954526428571434</v>
      </c>
      <c r="G22" s="84">
        <v>439.12417428571428</v>
      </c>
      <c r="H22" s="84">
        <v>783.76323909523796</v>
      </c>
      <c r="I22" s="84">
        <v>455.53498861904762</v>
      </c>
      <c r="J22" s="84">
        <v>168.84702057142809</v>
      </c>
      <c r="K22" s="84">
        <v>73.442166809523812</v>
      </c>
      <c r="L22" s="84">
        <v>1184.4757878571381</v>
      </c>
      <c r="M22" s="84">
        <v>87.650832904761899</v>
      </c>
      <c r="N22" s="84">
        <v>14.128492476190429</v>
      </c>
      <c r="O22" s="84">
        <v>7.1178990952380943</v>
      </c>
      <c r="P22" s="84">
        <v>55.075989714285718</v>
      </c>
      <c r="Q22" s="84">
        <v>0.7094691904761905</v>
      </c>
      <c r="R22" s="84">
        <v>2.449410857142857</v>
      </c>
      <c r="S22" s="84">
        <v>4.6045354285714284</v>
      </c>
      <c r="T22" s="84"/>
      <c r="U22" s="84">
        <v>0.89141757142857136</v>
      </c>
      <c r="V22" s="84">
        <v>93.030815333332868</v>
      </c>
      <c r="W22" s="84">
        <v>4.906440142857095</v>
      </c>
      <c r="X22" s="84">
        <v>208.21901923809523</v>
      </c>
      <c r="Y22" s="84">
        <v>4199.3581429999949</v>
      </c>
    </row>
    <row r="23" spans="1:25">
      <c r="A23" s="25"/>
      <c r="B23" s="20" t="s">
        <v>17</v>
      </c>
      <c r="C23" s="84">
        <v>161.28818028571428</v>
      </c>
      <c r="D23" s="84">
        <v>6.9508904761904758E-2</v>
      </c>
      <c r="E23" s="84">
        <v>34.845511666666617</v>
      </c>
      <c r="F23" s="84">
        <v>23.901902285714286</v>
      </c>
      <c r="G23" s="84">
        <v>130.32003728571382</v>
      </c>
      <c r="H23" s="84">
        <v>335.61974766666668</v>
      </c>
      <c r="I23" s="84">
        <v>149.68322804761857</v>
      </c>
      <c r="J23" s="84">
        <v>54.104531952380476</v>
      </c>
      <c r="K23" s="84">
        <v>13.094950857142809</v>
      </c>
      <c r="L23" s="84">
        <v>336.94434542857095</v>
      </c>
      <c r="M23" s="84">
        <v>9.3333950952380942</v>
      </c>
      <c r="N23" s="84">
        <v>5.2537456666666671</v>
      </c>
      <c r="O23" s="84">
        <v>2.8489193333333334</v>
      </c>
      <c r="P23" s="84">
        <v>21.722596619047618</v>
      </c>
      <c r="Q23" s="84">
        <v>0.52601804761904758</v>
      </c>
      <c r="R23" s="84">
        <v>0.79952704761904769</v>
      </c>
      <c r="S23" s="84">
        <v>1.9070904761904763</v>
      </c>
      <c r="T23" s="84"/>
      <c r="U23" s="84">
        <v>0.19636442857142858</v>
      </c>
      <c r="V23" s="84">
        <v>20.215428238095189</v>
      </c>
      <c r="W23" s="84">
        <v>2.1377440476190479</v>
      </c>
      <c r="X23" s="84">
        <v>57.365100190475722</v>
      </c>
      <c r="Y23" s="84">
        <v>1362.1778735714256</v>
      </c>
    </row>
    <row r="24" spans="1:25">
      <c r="A24" s="19"/>
      <c r="B24" s="20" t="s">
        <v>18</v>
      </c>
      <c r="C24" s="84">
        <v>217.17940447619046</v>
      </c>
      <c r="D24" s="84">
        <v>0</v>
      </c>
      <c r="E24" s="84">
        <v>152.04931204761857</v>
      </c>
      <c r="F24" s="84">
        <v>26.052624142857141</v>
      </c>
      <c r="G24" s="84">
        <v>308.80413699999997</v>
      </c>
      <c r="H24" s="84">
        <v>448.14349142857088</v>
      </c>
      <c r="I24" s="84">
        <v>305.8517605714286</v>
      </c>
      <c r="J24" s="84">
        <v>114.74248861904714</v>
      </c>
      <c r="K24" s="84">
        <v>60.347215952380957</v>
      </c>
      <c r="L24" s="84">
        <v>847.53144242857138</v>
      </c>
      <c r="M24" s="84">
        <v>78.31743780952381</v>
      </c>
      <c r="N24" s="84">
        <v>8.8747468095238098</v>
      </c>
      <c r="O24" s="84">
        <v>4.2689797619047614</v>
      </c>
      <c r="P24" s="84">
        <v>33.353393095238097</v>
      </c>
      <c r="Q24" s="84">
        <v>0.18345114285714287</v>
      </c>
      <c r="R24" s="84">
        <v>1.6498838095238095</v>
      </c>
      <c r="S24" s="84">
        <v>2.6974449523809523</v>
      </c>
      <c r="T24" s="84"/>
      <c r="U24" s="84">
        <v>0.69505314285713815</v>
      </c>
      <c r="V24" s="84">
        <v>72.815387095237625</v>
      </c>
      <c r="W24" s="84">
        <v>2.7686960952380906</v>
      </c>
      <c r="X24" s="84">
        <v>150.85391904761906</v>
      </c>
      <c r="Y24" s="84">
        <v>2837.1802694285689</v>
      </c>
    </row>
    <row r="25" spans="1:25">
      <c r="A25" s="26"/>
      <c r="B25" s="24" t="s">
        <v>27</v>
      </c>
      <c r="C25" s="84">
        <v>11109.740129714286</v>
      </c>
      <c r="D25" s="84">
        <v>29.247519333333333</v>
      </c>
      <c r="E25" s="84">
        <v>4929.6139731428566</v>
      </c>
      <c r="F25" s="84">
        <v>2369.10036923809</v>
      </c>
      <c r="G25" s="84">
        <v>7852.9358986666193</v>
      </c>
      <c r="H25" s="84">
        <v>17550.734947047618</v>
      </c>
      <c r="I25" s="84">
        <v>11411.539814238044</v>
      </c>
      <c r="J25" s="84">
        <v>2113.3143984285662</v>
      </c>
      <c r="K25" s="84">
        <v>3253.4138415238044</v>
      </c>
      <c r="L25" s="84">
        <v>21682.808128666609</v>
      </c>
      <c r="M25" s="84">
        <v>3552.9923895714192</v>
      </c>
      <c r="N25" s="84">
        <v>528.71445557142852</v>
      </c>
      <c r="O25" s="84">
        <v>174.28593904761905</v>
      </c>
      <c r="P25" s="84">
        <v>2711.4923336666616</v>
      </c>
      <c r="Q25" s="84">
        <v>29.076138666666616</v>
      </c>
      <c r="R25" s="84">
        <v>41.768351142857142</v>
      </c>
      <c r="S25" s="84">
        <v>346.91990776190477</v>
      </c>
      <c r="T25" s="84"/>
      <c r="U25" s="84">
        <v>338.06303366666623</v>
      </c>
      <c r="V25" s="84">
        <v>2661.9440298095183</v>
      </c>
      <c r="W25" s="84">
        <v>295.73298866666613</v>
      </c>
      <c r="X25" s="84">
        <v>4403.9257049999951</v>
      </c>
      <c r="Y25" s="84">
        <v>97387.364292571234</v>
      </c>
    </row>
    <row r="26" spans="1:25">
      <c r="A26" s="25"/>
      <c r="B26" s="27" t="s">
        <v>28</v>
      </c>
      <c r="C26" s="84">
        <v>19.786165523809522</v>
      </c>
      <c r="D26" s="84">
        <v>0</v>
      </c>
      <c r="E26" s="84">
        <v>2.7272954285714284</v>
      </c>
      <c r="F26" s="84">
        <v>0.56834009523809048</v>
      </c>
      <c r="G26" s="84">
        <v>36.866412857142855</v>
      </c>
      <c r="H26" s="84">
        <v>11.572048238095238</v>
      </c>
      <c r="I26" s="84">
        <v>6.7883557619047625</v>
      </c>
      <c r="J26" s="84">
        <v>8.5826181904761913</v>
      </c>
      <c r="K26" s="84">
        <v>38.38843538095238</v>
      </c>
      <c r="L26" s="84">
        <v>40.630811857142852</v>
      </c>
      <c r="M26" s="84">
        <v>32.774358761904764</v>
      </c>
      <c r="N26" s="84">
        <v>0.3686632380952381</v>
      </c>
      <c r="O26" s="84">
        <v>2.4319047619047622E-4</v>
      </c>
      <c r="P26" s="84">
        <v>4.9435160476190001</v>
      </c>
      <c r="Q26" s="84">
        <v>0</v>
      </c>
      <c r="R26" s="84">
        <v>0</v>
      </c>
      <c r="S26" s="84">
        <v>7.1885428571428572E-2</v>
      </c>
      <c r="T26" s="84"/>
      <c r="U26" s="84">
        <v>0.14285714285714285</v>
      </c>
      <c r="V26" s="84">
        <v>9.5205716190476188</v>
      </c>
      <c r="W26" s="84">
        <v>0.24812566666666663</v>
      </c>
      <c r="X26" s="84">
        <v>10.273956904761905</v>
      </c>
      <c r="Y26" s="84">
        <v>224.2546613333333</v>
      </c>
    </row>
    <row r="27" spans="1:25">
      <c r="A27" s="28"/>
      <c r="B27" s="29" t="s">
        <v>29</v>
      </c>
      <c r="C27" s="84">
        <v>423.29010576190478</v>
      </c>
      <c r="D27" s="84">
        <v>0.10936838095238095</v>
      </c>
      <c r="E27" s="84">
        <v>285.26980028571427</v>
      </c>
      <c r="F27" s="84">
        <v>64.49466271428571</v>
      </c>
      <c r="G27" s="84">
        <v>67.470510809523802</v>
      </c>
      <c r="H27" s="84">
        <v>764.99147700000003</v>
      </c>
      <c r="I27" s="84">
        <v>549.67657799999995</v>
      </c>
      <c r="J27" s="84">
        <v>108.45900704761858</v>
      </c>
      <c r="K27" s="84">
        <v>20.068637952380904</v>
      </c>
      <c r="L27" s="84">
        <v>1152.9416902380904</v>
      </c>
      <c r="M27" s="84">
        <v>17.583103761904763</v>
      </c>
      <c r="N27" s="84">
        <v>13.074017380952382</v>
      </c>
      <c r="O27" s="84">
        <v>3.1074055714285711</v>
      </c>
      <c r="P27" s="84">
        <v>63.851686857142859</v>
      </c>
      <c r="Q27" s="84">
        <v>0.16334909523809524</v>
      </c>
      <c r="R27" s="84">
        <v>3.5692880476190476</v>
      </c>
      <c r="S27" s="84">
        <v>1.9356608571428522</v>
      </c>
      <c r="T27" s="84"/>
      <c r="U27" s="84">
        <v>7.4098876666666671</v>
      </c>
      <c r="V27" s="84">
        <v>1.154562619047619</v>
      </c>
      <c r="W27" s="84">
        <v>3.2541170952380907</v>
      </c>
      <c r="X27" s="84">
        <v>247.64662585714285</v>
      </c>
      <c r="Y27" s="84">
        <v>3799.521542999993</v>
      </c>
    </row>
    <row r="28" spans="1:25" ht="17.25">
      <c r="A28" s="30"/>
      <c r="B28" s="31" t="s">
        <v>30</v>
      </c>
      <c r="C28" s="84">
        <v>0</v>
      </c>
      <c r="D28" s="84">
        <v>0</v>
      </c>
      <c r="E28" s="84">
        <v>0</v>
      </c>
      <c r="F28" s="84">
        <v>0</v>
      </c>
      <c r="G28" s="84">
        <v>0</v>
      </c>
      <c r="H28" s="84">
        <v>0</v>
      </c>
      <c r="I28" s="84">
        <v>0</v>
      </c>
      <c r="J28" s="84">
        <v>0</v>
      </c>
      <c r="K28" s="84">
        <v>0</v>
      </c>
      <c r="L28" s="84">
        <v>0</v>
      </c>
      <c r="M28" s="84">
        <v>0</v>
      </c>
      <c r="N28" s="84">
        <v>0</v>
      </c>
      <c r="O28" s="84">
        <v>0</v>
      </c>
      <c r="P28" s="84">
        <v>0</v>
      </c>
      <c r="Q28" s="84">
        <v>0</v>
      </c>
      <c r="R28" s="84">
        <v>0</v>
      </c>
      <c r="S28" s="84">
        <v>0</v>
      </c>
      <c r="T28" s="84"/>
      <c r="U28" s="84">
        <v>0</v>
      </c>
      <c r="V28" s="84">
        <v>0</v>
      </c>
      <c r="W28" s="84">
        <v>0</v>
      </c>
      <c r="X28" s="84">
        <v>0</v>
      </c>
      <c r="Y28" s="84">
        <v>0</v>
      </c>
    </row>
    <row r="29" spans="1:25">
      <c r="A29" s="17"/>
      <c r="B29" s="18" t="s">
        <v>16</v>
      </c>
      <c r="C29" s="84">
        <v>718.50137342856669</v>
      </c>
      <c r="D29" s="84">
        <v>22.624106761904763</v>
      </c>
      <c r="E29" s="84">
        <v>285.40944657142853</v>
      </c>
      <c r="F29" s="84">
        <v>85.109168857142848</v>
      </c>
      <c r="G29" s="84">
        <v>4805.7844182380959</v>
      </c>
      <c r="H29" s="84">
        <v>901.65692371428565</v>
      </c>
      <c r="I29" s="84">
        <v>324.13604790476194</v>
      </c>
      <c r="J29" s="84">
        <v>252.09508528571428</v>
      </c>
      <c r="K29" s="84">
        <v>8165.5689135714283</v>
      </c>
      <c r="L29" s="84">
        <v>1455.4075727142856</v>
      </c>
      <c r="M29" s="84">
        <v>10331.656204952382</v>
      </c>
      <c r="N29" s="84">
        <v>23.157867285714239</v>
      </c>
      <c r="O29" s="84">
        <v>8.4903882857142854</v>
      </c>
      <c r="P29" s="84">
        <v>169.45007861904762</v>
      </c>
      <c r="Q29" s="84">
        <v>0.92336266666666678</v>
      </c>
      <c r="R29" s="84">
        <v>8.6846831428571427</v>
      </c>
      <c r="S29" s="84">
        <v>5.9937252857142855</v>
      </c>
      <c r="T29" s="84"/>
      <c r="U29" s="84">
        <v>8.8693179999999998</v>
      </c>
      <c r="V29" s="84">
        <v>5391.4332812856665</v>
      </c>
      <c r="W29" s="84">
        <v>19.879088095238096</v>
      </c>
      <c r="X29" s="84">
        <v>9230.0950896189988</v>
      </c>
      <c r="Y29" s="84">
        <v>42214.926144285615</v>
      </c>
    </row>
    <row r="30" spans="1:25">
      <c r="A30" s="19"/>
      <c r="B30" s="20" t="s">
        <v>17</v>
      </c>
      <c r="C30" s="84">
        <v>105.87616747619047</v>
      </c>
      <c r="D30" s="84">
        <v>0.34447152380952378</v>
      </c>
      <c r="E30" s="84">
        <v>62.337313142857141</v>
      </c>
      <c r="F30" s="84">
        <v>31.260513095238096</v>
      </c>
      <c r="G30" s="84">
        <v>518.94355799999994</v>
      </c>
      <c r="H30" s="84">
        <v>206.50620009523763</v>
      </c>
      <c r="I30" s="84">
        <v>37.521618523809472</v>
      </c>
      <c r="J30" s="84">
        <v>52.692294380951907</v>
      </c>
      <c r="K30" s="84">
        <v>638.66683419047615</v>
      </c>
      <c r="L30" s="84">
        <v>222.39106714285714</v>
      </c>
      <c r="M30" s="84">
        <v>655.37929661904764</v>
      </c>
      <c r="N30" s="84">
        <v>0.64562880952380952</v>
      </c>
      <c r="O30" s="84">
        <v>0.80538719047619045</v>
      </c>
      <c r="P30" s="84">
        <v>41.976110190476192</v>
      </c>
      <c r="Q30" s="84">
        <v>3.1844142857142856E-2</v>
      </c>
      <c r="R30" s="84">
        <v>0.69956599999999525</v>
      </c>
      <c r="S30" s="84">
        <v>0.27201357142857141</v>
      </c>
      <c r="T30" s="84"/>
      <c r="U30" s="84">
        <v>0.34619723809523811</v>
      </c>
      <c r="V30" s="84">
        <v>536.85703828570956</v>
      </c>
      <c r="W30" s="84">
        <v>5.7746691428571424</v>
      </c>
      <c r="X30" s="84">
        <v>1172.8527802380904</v>
      </c>
      <c r="Y30" s="84">
        <v>4292.1805689999892</v>
      </c>
    </row>
    <row r="31" spans="1:25">
      <c r="A31" s="19"/>
      <c r="B31" s="20" t="s">
        <v>18</v>
      </c>
      <c r="C31" s="84">
        <v>612.62520595237618</v>
      </c>
      <c r="D31" s="84">
        <v>22.279635238095238</v>
      </c>
      <c r="E31" s="84">
        <v>223.07213342857142</v>
      </c>
      <c r="F31" s="84">
        <v>53.848655761904759</v>
      </c>
      <c r="G31" s="84">
        <v>4286.840860238095</v>
      </c>
      <c r="H31" s="84">
        <v>695.15072361904765</v>
      </c>
      <c r="I31" s="84">
        <v>286.61442938095234</v>
      </c>
      <c r="J31" s="84">
        <v>199.40279090476193</v>
      </c>
      <c r="K31" s="84">
        <v>7526.902079380905</v>
      </c>
      <c r="L31" s="84">
        <v>1233.0165055714237</v>
      </c>
      <c r="M31" s="84">
        <v>9676.2769083333333</v>
      </c>
      <c r="N31" s="84">
        <v>22.512238476190475</v>
      </c>
      <c r="O31" s="84">
        <v>7.6850010952380945</v>
      </c>
      <c r="P31" s="84">
        <v>127.47396842857142</v>
      </c>
      <c r="Q31" s="84">
        <v>0.8915185238095239</v>
      </c>
      <c r="R31" s="84">
        <v>7.9851171428571419</v>
      </c>
      <c r="S31" s="84">
        <v>5.7217117142857141</v>
      </c>
      <c r="T31" s="84"/>
      <c r="U31" s="84">
        <v>8.523120761904714</v>
      </c>
      <c r="V31" s="84">
        <v>4854.5762429999995</v>
      </c>
      <c r="W31" s="84">
        <v>14.104418952380952</v>
      </c>
      <c r="X31" s="84">
        <v>8057.2423093809048</v>
      </c>
      <c r="Y31" s="84">
        <v>37922.745575285611</v>
      </c>
    </row>
    <row r="32" spans="1:25">
      <c r="A32" s="17"/>
      <c r="B32" s="18" t="s">
        <v>19</v>
      </c>
      <c r="C32" s="84">
        <v>3096.6079693333286</v>
      </c>
      <c r="D32" s="84">
        <v>21.073259571428572</v>
      </c>
      <c r="E32" s="84">
        <v>944.81475985714292</v>
      </c>
      <c r="F32" s="84">
        <v>2451.1509225714285</v>
      </c>
      <c r="G32" s="84">
        <v>3562.4267449523809</v>
      </c>
      <c r="H32" s="84">
        <v>9200.7021391904291</v>
      </c>
      <c r="I32" s="84">
        <v>12438.061168619</v>
      </c>
      <c r="J32" s="84">
        <v>209.66239971428573</v>
      </c>
      <c r="K32" s="84">
        <v>3552.1528296666665</v>
      </c>
      <c r="L32" s="84">
        <v>10345.898656999952</v>
      </c>
      <c r="M32" s="84">
        <v>3786.3614551428568</v>
      </c>
      <c r="N32" s="84">
        <v>47.791754904761902</v>
      </c>
      <c r="O32" s="84">
        <v>298.05218166666663</v>
      </c>
      <c r="P32" s="84">
        <v>1342.2882265238095</v>
      </c>
      <c r="Q32" s="84">
        <v>36.023315333333336</v>
      </c>
      <c r="R32" s="84">
        <v>6.4677858571428564</v>
      </c>
      <c r="S32" s="84">
        <v>678.46995566666192</v>
      </c>
      <c r="T32" s="84"/>
      <c r="U32" s="84">
        <v>34.819034238095234</v>
      </c>
      <c r="V32" s="84">
        <v>2727.0809513333288</v>
      </c>
      <c r="W32" s="84">
        <v>25.008917095238097</v>
      </c>
      <c r="X32" s="84">
        <v>3462.4484459999999</v>
      </c>
      <c r="Y32" s="84">
        <v>58267.362874237944</v>
      </c>
    </row>
    <row r="33" spans="1:25">
      <c r="A33" s="17"/>
      <c r="B33" s="20" t="s">
        <v>17</v>
      </c>
      <c r="C33" s="84">
        <v>33.829158666666665</v>
      </c>
      <c r="D33" s="84">
        <v>16.877577952380953</v>
      </c>
      <c r="E33" s="84">
        <v>15.267590190476142</v>
      </c>
      <c r="F33" s="84">
        <v>13.550532476190474</v>
      </c>
      <c r="G33" s="84">
        <v>121.82783980952379</v>
      </c>
      <c r="H33" s="84">
        <v>37.031554857142858</v>
      </c>
      <c r="I33" s="84">
        <v>13.960258190476189</v>
      </c>
      <c r="J33" s="84">
        <v>21.727385714285667</v>
      </c>
      <c r="K33" s="84">
        <v>407.6049214761905</v>
      </c>
      <c r="L33" s="84">
        <v>107.72673776190476</v>
      </c>
      <c r="M33" s="84">
        <v>407.91686123809478</v>
      </c>
      <c r="N33" s="84">
        <v>5.2044590476190473</v>
      </c>
      <c r="O33" s="84">
        <v>2.8571428571428571E-3</v>
      </c>
      <c r="P33" s="84">
        <v>14.393442666666667</v>
      </c>
      <c r="Q33" s="84">
        <v>13.354271761904762</v>
      </c>
      <c r="R33" s="84">
        <v>1.4285714285714286</v>
      </c>
      <c r="S33" s="84">
        <v>1.0479390952380951</v>
      </c>
      <c r="T33" s="84"/>
      <c r="U33" s="84">
        <v>0.53591180952380957</v>
      </c>
      <c r="V33" s="84">
        <v>250.77266304761858</v>
      </c>
      <c r="W33" s="84">
        <v>3.3015697142857143</v>
      </c>
      <c r="X33" s="84">
        <v>469.21890190476188</v>
      </c>
      <c r="Y33" s="84">
        <v>1956.5810059523803</v>
      </c>
    </row>
    <row r="34" spans="1:25">
      <c r="A34" s="17"/>
      <c r="B34" s="20" t="s">
        <v>18</v>
      </c>
      <c r="C34" s="84">
        <v>3062.7788106666667</v>
      </c>
      <c r="D34" s="84">
        <v>4.1956816190476189</v>
      </c>
      <c r="E34" s="84">
        <v>929.5471696666666</v>
      </c>
      <c r="F34" s="84">
        <v>2437.6003900952383</v>
      </c>
      <c r="G34" s="84">
        <v>3440.5989051428569</v>
      </c>
      <c r="H34" s="84">
        <v>9163.6705843332857</v>
      </c>
      <c r="I34" s="84">
        <v>12424.100910428524</v>
      </c>
      <c r="J34" s="84">
        <v>187.93501399999954</v>
      </c>
      <c r="K34" s="84">
        <v>3144.5479081904764</v>
      </c>
      <c r="L34" s="84">
        <v>10238.171919238048</v>
      </c>
      <c r="M34" s="84">
        <v>3378.4445939047619</v>
      </c>
      <c r="N34" s="84">
        <v>42.587295857142855</v>
      </c>
      <c r="O34" s="84">
        <v>298.04932452380956</v>
      </c>
      <c r="P34" s="84">
        <v>1327.894783857138</v>
      </c>
      <c r="Q34" s="84">
        <v>22.669043571428524</v>
      </c>
      <c r="R34" s="84">
        <v>5.0392144285714284</v>
      </c>
      <c r="S34" s="84">
        <v>677.4220165714238</v>
      </c>
      <c r="T34" s="84"/>
      <c r="U34" s="84">
        <v>34.283122428571424</v>
      </c>
      <c r="V34" s="84">
        <v>2476.3082882857093</v>
      </c>
      <c r="W34" s="84">
        <v>21.707347380952381</v>
      </c>
      <c r="X34" s="84">
        <v>2993.229544095238</v>
      </c>
      <c r="Y34" s="84">
        <v>56310.781868285558</v>
      </c>
    </row>
    <row r="35" spans="1:25">
      <c r="A35" s="21"/>
      <c r="B35" s="22" t="s">
        <v>20</v>
      </c>
      <c r="C35" s="84">
        <v>2834.9615600952379</v>
      </c>
      <c r="D35" s="84">
        <v>3.3719790000000001</v>
      </c>
      <c r="E35" s="84">
        <v>885.55422476190472</v>
      </c>
      <c r="F35" s="84">
        <v>2417.6314430952334</v>
      </c>
      <c r="G35" s="84">
        <v>2704.7815283809477</v>
      </c>
      <c r="H35" s="84">
        <v>8899.301313428572</v>
      </c>
      <c r="I35" s="84">
        <v>12323.836831857096</v>
      </c>
      <c r="J35" s="84">
        <v>173.04570414285712</v>
      </c>
      <c r="K35" s="84">
        <v>1838.362525</v>
      </c>
      <c r="L35" s="84">
        <v>9883.0272909047617</v>
      </c>
      <c r="M35" s="84">
        <v>1934.5162969523808</v>
      </c>
      <c r="N35" s="84">
        <v>40.428383714285715</v>
      </c>
      <c r="O35" s="84">
        <v>290.61809514285716</v>
      </c>
      <c r="P35" s="84">
        <v>1259.6032829047572</v>
      </c>
      <c r="Q35" s="84">
        <v>22.424118666666619</v>
      </c>
      <c r="R35" s="84">
        <v>3.8928745238095193</v>
      </c>
      <c r="S35" s="84">
        <v>674.7977794761905</v>
      </c>
      <c r="T35" s="84"/>
      <c r="U35" s="84">
        <v>33.790423809523809</v>
      </c>
      <c r="V35" s="84">
        <v>1548.7083339523761</v>
      </c>
      <c r="W35" s="84">
        <v>21.98512057142857</v>
      </c>
      <c r="X35" s="84">
        <v>1748.766343952381</v>
      </c>
      <c r="Y35" s="84">
        <v>49543.40545433326</v>
      </c>
    </row>
    <row r="36" spans="1:25">
      <c r="A36" s="19"/>
      <c r="B36" s="20" t="s">
        <v>21</v>
      </c>
      <c r="C36" s="84">
        <v>94.24968347619</v>
      </c>
      <c r="D36" s="84">
        <v>0.71895557142857147</v>
      </c>
      <c r="E36" s="84">
        <v>20.769900666666665</v>
      </c>
      <c r="F36" s="84">
        <v>8.3035060476190008</v>
      </c>
      <c r="G36" s="84">
        <v>598.40564099999995</v>
      </c>
      <c r="H36" s="84">
        <v>115.18970076190477</v>
      </c>
      <c r="I36" s="84">
        <v>37.673062904761906</v>
      </c>
      <c r="J36" s="84">
        <v>20.202088333333286</v>
      </c>
      <c r="K36" s="84">
        <v>1244.2364244285714</v>
      </c>
      <c r="L36" s="84">
        <v>161.5515842857138</v>
      </c>
      <c r="M36" s="84">
        <v>1217.8889436666618</v>
      </c>
      <c r="N36" s="84">
        <v>0.27525509523809527</v>
      </c>
      <c r="O36" s="84">
        <v>2.0981495714285714</v>
      </c>
      <c r="P36" s="84">
        <v>34.986800333333285</v>
      </c>
      <c r="Q36" s="84">
        <v>0</v>
      </c>
      <c r="R36" s="84">
        <v>2.6789523809523813E-3</v>
      </c>
      <c r="S36" s="84">
        <v>1.8141435714285714</v>
      </c>
      <c r="T36" s="84"/>
      <c r="U36" s="84">
        <v>0.19381180952380953</v>
      </c>
      <c r="V36" s="84">
        <v>855.58557038095228</v>
      </c>
      <c r="W36" s="84">
        <v>2.1402455238095235</v>
      </c>
      <c r="X36" s="84">
        <v>1028.2464428095238</v>
      </c>
      <c r="Y36" s="84">
        <v>5444.5325891904695</v>
      </c>
    </row>
    <row r="37" spans="1:25">
      <c r="A37" s="19"/>
      <c r="B37" s="20" t="s">
        <v>22</v>
      </c>
      <c r="C37" s="84">
        <v>65.352082857142378</v>
      </c>
      <c r="D37" s="84">
        <v>0</v>
      </c>
      <c r="E37" s="84">
        <v>16.237258761904762</v>
      </c>
      <c r="F37" s="84">
        <v>9.959457904761905</v>
      </c>
      <c r="G37" s="84">
        <v>137.05072785714239</v>
      </c>
      <c r="H37" s="84">
        <v>43.701595047619044</v>
      </c>
      <c r="I37" s="84">
        <v>14.273508238095237</v>
      </c>
      <c r="J37" s="84">
        <v>12.780186619047619</v>
      </c>
      <c r="K37" s="84">
        <v>121.86732995238096</v>
      </c>
      <c r="L37" s="84">
        <v>104.64051099999999</v>
      </c>
      <c r="M37" s="84">
        <v>144.4955610952376</v>
      </c>
      <c r="N37" s="84">
        <v>1.842689476190476</v>
      </c>
      <c r="O37" s="84">
        <v>4.8580022380952377</v>
      </c>
      <c r="P37" s="84">
        <v>9.9826319999999988</v>
      </c>
      <c r="Q37" s="84">
        <v>6.1610952380952381E-3</v>
      </c>
      <c r="R37" s="84">
        <v>0.75290338095238096</v>
      </c>
      <c r="S37" s="84">
        <v>5.9096428571428571E-2</v>
      </c>
      <c r="T37" s="84"/>
      <c r="U37" s="84">
        <v>0</v>
      </c>
      <c r="V37" s="84">
        <v>128.55628052380953</v>
      </c>
      <c r="W37" s="84">
        <v>0.17105595238095239</v>
      </c>
      <c r="X37" s="84">
        <v>244.88412571428572</v>
      </c>
      <c r="Y37" s="84">
        <v>1061.4711661428557</v>
      </c>
    </row>
    <row r="38" spans="1:25">
      <c r="A38" s="19"/>
      <c r="B38" s="20" t="s">
        <v>23</v>
      </c>
      <c r="C38" s="84">
        <v>65.166766190476181</v>
      </c>
      <c r="D38" s="84">
        <v>16.861107095238097</v>
      </c>
      <c r="E38" s="84">
        <v>15.396842000000001</v>
      </c>
      <c r="F38" s="84">
        <v>10.722874428571428</v>
      </c>
      <c r="G38" s="84">
        <v>25.857602190476189</v>
      </c>
      <c r="H38" s="84">
        <v>94.571164428571436</v>
      </c>
      <c r="I38" s="84">
        <v>34.348315428571425</v>
      </c>
      <c r="J38" s="84">
        <v>0</v>
      </c>
      <c r="K38" s="84">
        <v>103.04805633333334</v>
      </c>
      <c r="L38" s="84">
        <v>102.98521890476191</v>
      </c>
      <c r="M38" s="84">
        <v>270.80471795238094</v>
      </c>
      <c r="N38" s="84">
        <v>5.2358774761904767</v>
      </c>
      <c r="O38" s="84">
        <v>0.43335947619047571</v>
      </c>
      <c r="P38" s="84">
        <v>28.74600266666662</v>
      </c>
      <c r="Q38" s="84">
        <v>13.429850761904762</v>
      </c>
      <c r="R38" s="84">
        <v>1.4285714285714286</v>
      </c>
      <c r="S38" s="84">
        <v>0.7366408571428571</v>
      </c>
      <c r="T38" s="84"/>
      <c r="U38" s="84">
        <v>0.52514833333333333</v>
      </c>
      <c r="V38" s="84">
        <v>112.32752599999999</v>
      </c>
      <c r="W38" s="84">
        <v>0.4013093333333333</v>
      </c>
      <c r="X38" s="84">
        <v>131.68120376190478</v>
      </c>
      <c r="Y38" s="84">
        <v>1034.7081550476191</v>
      </c>
    </row>
    <row r="39" spans="1:25">
      <c r="A39" s="19"/>
      <c r="B39" s="32" t="s">
        <v>24</v>
      </c>
      <c r="C39" s="84">
        <v>36.877876714285669</v>
      </c>
      <c r="D39" s="84">
        <v>0.12121790476190476</v>
      </c>
      <c r="E39" s="84">
        <v>6.8565336666666186</v>
      </c>
      <c r="F39" s="84">
        <v>4.5336410952380906</v>
      </c>
      <c r="G39" s="84">
        <v>96.331245523809528</v>
      </c>
      <c r="H39" s="84">
        <v>47.938365523809523</v>
      </c>
      <c r="I39" s="84">
        <v>27.929450190476192</v>
      </c>
      <c r="J39" s="84">
        <v>3.6344206190476194</v>
      </c>
      <c r="K39" s="84">
        <v>244.63849395238049</v>
      </c>
      <c r="L39" s="84">
        <v>93.694051904761437</v>
      </c>
      <c r="M39" s="84">
        <v>218.65593547619051</v>
      </c>
      <c r="N39" s="84">
        <v>9.5491428571428567E-3</v>
      </c>
      <c r="O39" s="84">
        <v>4.4575238095238098E-2</v>
      </c>
      <c r="P39" s="84">
        <v>8.9695086190476196</v>
      </c>
      <c r="Q39" s="84">
        <v>0.16318480952380951</v>
      </c>
      <c r="R39" s="84">
        <v>0.39075757142857143</v>
      </c>
      <c r="S39" s="84">
        <v>1.0622953333333334</v>
      </c>
      <c r="T39" s="84"/>
      <c r="U39" s="84">
        <v>0.30965028571428571</v>
      </c>
      <c r="V39" s="84">
        <v>81.903240476190476</v>
      </c>
      <c r="W39" s="84">
        <v>0.31118571428571379</v>
      </c>
      <c r="X39" s="84">
        <v>308.87032976190432</v>
      </c>
      <c r="Y39" s="84">
        <v>1183.2455095238079</v>
      </c>
    </row>
    <row r="40" spans="1:25">
      <c r="A40" s="19"/>
      <c r="B40" s="23" t="s">
        <v>25</v>
      </c>
      <c r="C40" s="84">
        <v>0</v>
      </c>
      <c r="D40" s="84">
        <v>0</v>
      </c>
      <c r="E40" s="84">
        <v>0</v>
      </c>
      <c r="F40" s="84">
        <v>0</v>
      </c>
      <c r="G40" s="84">
        <v>0</v>
      </c>
      <c r="H40" s="84">
        <v>0</v>
      </c>
      <c r="I40" s="84">
        <v>0</v>
      </c>
      <c r="J40" s="84">
        <v>0</v>
      </c>
      <c r="K40" s="84">
        <v>0</v>
      </c>
      <c r="L40" s="84">
        <v>0</v>
      </c>
      <c r="M40" s="84">
        <v>0</v>
      </c>
      <c r="N40" s="84">
        <v>0</v>
      </c>
      <c r="O40" s="84">
        <v>0</v>
      </c>
      <c r="P40" s="84">
        <v>0</v>
      </c>
      <c r="Q40" s="84">
        <v>0</v>
      </c>
      <c r="R40" s="84">
        <v>0</v>
      </c>
      <c r="S40" s="84">
        <v>0</v>
      </c>
      <c r="T40" s="84"/>
      <c r="U40" s="84">
        <v>0</v>
      </c>
      <c r="V40" s="84">
        <v>0</v>
      </c>
      <c r="W40" s="84">
        <v>0</v>
      </c>
      <c r="X40" s="84">
        <v>0</v>
      </c>
      <c r="Y40" s="84">
        <v>0</v>
      </c>
    </row>
    <row r="41" spans="1:25">
      <c r="A41" s="21"/>
      <c r="B41" s="24" t="s">
        <v>26</v>
      </c>
      <c r="C41" s="84">
        <v>97.668800142857137</v>
      </c>
      <c r="D41" s="84">
        <v>11.51360138095238</v>
      </c>
      <c r="E41" s="84">
        <v>88.176038714285241</v>
      </c>
      <c r="F41" s="84">
        <v>25.174136047619044</v>
      </c>
      <c r="G41" s="84">
        <v>247.01555319047617</v>
      </c>
      <c r="H41" s="84">
        <v>245.10608209523764</v>
      </c>
      <c r="I41" s="84">
        <v>117.45513271428572</v>
      </c>
      <c r="J41" s="84">
        <v>22.107005761904762</v>
      </c>
      <c r="K41" s="84">
        <v>263.79270885714243</v>
      </c>
      <c r="L41" s="84">
        <v>572.12345914285709</v>
      </c>
      <c r="M41" s="84">
        <v>99.635647333333338</v>
      </c>
      <c r="N41" s="84">
        <v>8.6587973333333341</v>
      </c>
      <c r="O41" s="84">
        <v>4.3121084285714284</v>
      </c>
      <c r="P41" s="84">
        <v>28.834461571428569</v>
      </c>
      <c r="Q41" s="84">
        <v>0.14169828571428572</v>
      </c>
      <c r="R41" s="84">
        <v>4.1318723333333329</v>
      </c>
      <c r="S41" s="84">
        <v>2.9315052857142856</v>
      </c>
      <c r="T41" s="84"/>
      <c r="U41" s="84">
        <v>1.385976857142857</v>
      </c>
      <c r="V41" s="84">
        <v>159.91214400000001</v>
      </c>
      <c r="W41" s="84">
        <v>3.6637711428571427</v>
      </c>
      <c r="X41" s="84">
        <v>430.6571252380952</v>
      </c>
      <c r="Y41" s="84">
        <v>2434.397625857142</v>
      </c>
    </row>
    <row r="42" spans="1:25">
      <c r="A42" s="25"/>
      <c r="B42" s="20" t="s">
        <v>17</v>
      </c>
      <c r="C42" s="84">
        <v>41.110274380952333</v>
      </c>
      <c r="D42" s="84">
        <v>3.6050641428571426</v>
      </c>
      <c r="E42" s="84">
        <v>7.2631391904761911</v>
      </c>
      <c r="F42" s="84">
        <v>11.518093095238095</v>
      </c>
      <c r="G42" s="84">
        <v>113.11237157142857</v>
      </c>
      <c r="H42" s="84">
        <v>109.83519009523809</v>
      </c>
      <c r="I42" s="84">
        <v>48.261136904761905</v>
      </c>
      <c r="J42" s="84">
        <v>14.79502542857143</v>
      </c>
      <c r="K42" s="84">
        <v>100.86033452380951</v>
      </c>
      <c r="L42" s="84">
        <v>160.91063666666665</v>
      </c>
      <c r="M42" s="84">
        <v>75.499412809523818</v>
      </c>
      <c r="N42" s="84">
        <v>2.6202476190476189E-2</v>
      </c>
      <c r="O42" s="84">
        <v>0.79327795238095233</v>
      </c>
      <c r="P42" s="84">
        <v>15.46594</v>
      </c>
      <c r="Q42" s="84">
        <v>1.4877238095238094E-2</v>
      </c>
      <c r="R42" s="84">
        <v>0.10768828571428572</v>
      </c>
      <c r="S42" s="84">
        <v>1.3227789999999999</v>
      </c>
      <c r="T42" s="84"/>
      <c r="U42" s="84">
        <v>0.78186261904761911</v>
      </c>
      <c r="V42" s="84">
        <v>45.673399666666668</v>
      </c>
      <c r="W42" s="84">
        <v>1.6780916666666665</v>
      </c>
      <c r="X42" s="84">
        <v>244.89417547619001</v>
      </c>
      <c r="Y42" s="84">
        <v>997.52897319047565</v>
      </c>
    </row>
    <row r="43" spans="1:25">
      <c r="A43" s="19"/>
      <c r="B43" s="20" t="s">
        <v>18</v>
      </c>
      <c r="C43" s="84">
        <v>56.558525761904761</v>
      </c>
      <c r="D43" s="84">
        <v>7.9085372380952386</v>
      </c>
      <c r="E43" s="84">
        <v>80.912899523809045</v>
      </c>
      <c r="F43" s="84">
        <v>13.656042952380952</v>
      </c>
      <c r="G43" s="84">
        <v>133.90318161904761</v>
      </c>
      <c r="H43" s="84">
        <v>135.270892</v>
      </c>
      <c r="I43" s="84">
        <v>69.193995809523813</v>
      </c>
      <c r="J43" s="84">
        <v>7.3119803333333335</v>
      </c>
      <c r="K43" s="84">
        <v>162.93237433333334</v>
      </c>
      <c r="L43" s="84">
        <v>411.21282247618996</v>
      </c>
      <c r="M43" s="84">
        <v>24.136234523809474</v>
      </c>
      <c r="N43" s="84">
        <v>8.6325948571428572</v>
      </c>
      <c r="O43" s="84">
        <v>3.5188304761904758</v>
      </c>
      <c r="P43" s="84">
        <v>13.36852157142857</v>
      </c>
      <c r="Q43" s="84">
        <v>0.12682104761904761</v>
      </c>
      <c r="R43" s="84">
        <v>4.0241840476190474</v>
      </c>
      <c r="S43" s="84">
        <v>1.6087262857142857</v>
      </c>
      <c r="T43" s="84"/>
      <c r="U43" s="84">
        <v>0.60411423809523812</v>
      </c>
      <c r="V43" s="84">
        <v>114.23874433333333</v>
      </c>
      <c r="W43" s="84">
        <v>1.9856794761904761</v>
      </c>
      <c r="X43" s="84">
        <v>185.76294976190428</v>
      </c>
      <c r="Y43" s="84">
        <v>1436.868652666665</v>
      </c>
    </row>
    <row r="44" spans="1:25">
      <c r="A44" s="26"/>
      <c r="B44" s="24" t="s">
        <v>31</v>
      </c>
      <c r="C44" s="84">
        <v>3912.7781429047527</v>
      </c>
      <c r="D44" s="84">
        <v>55.210967714285708</v>
      </c>
      <c r="E44" s="84">
        <v>1318.4002451428566</v>
      </c>
      <c r="F44" s="84">
        <v>2561.4342274761902</v>
      </c>
      <c r="G44" s="84">
        <v>8615.226716380952</v>
      </c>
      <c r="H44" s="84">
        <v>10347.465144999951</v>
      </c>
      <c r="I44" s="84">
        <v>12879.652349238047</v>
      </c>
      <c r="J44" s="84">
        <v>483.86449076190479</v>
      </c>
      <c r="K44" s="84">
        <v>11981.514452095238</v>
      </c>
      <c r="L44" s="84">
        <v>12373.429688857097</v>
      </c>
      <c r="M44" s="84">
        <v>14217.653307428573</v>
      </c>
      <c r="N44" s="84">
        <v>79.608419523809474</v>
      </c>
      <c r="O44" s="84">
        <v>310.85467838095235</v>
      </c>
      <c r="P44" s="84">
        <v>1540.5727667142858</v>
      </c>
      <c r="Q44" s="84">
        <v>37.08837628571429</v>
      </c>
      <c r="R44" s="84">
        <v>19.284341333333334</v>
      </c>
      <c r="S44" s="84">
        <v>687.39518623809045</v>
      </c>
      <c r="T44" s="84"/>
      <c r="U44" s="84">
        <v>45.074329095238092</v>
      </c>
      <c r="V44" s="84">
        <v>8278.4263766189943</v>
      </c>
      <c r="W44" s="84">
        <v>48.551776333333336</v>
      </c>
      <c r="X44" s="84">
        <v>13123.200660857095</v>
      </c>
      <c r="Y44" s="84">
        <v>102916.68664438069</v>
      </c>
    </row>
    <row r="45" spans="1:25">
      <c r="A45" s="25"/>
      <c r="B45" s="27" t="s">
        <v>28</v>
      </c>
      <c r="C45" s="84">
        <v>13.993723809523809</v>
      </c>
      <c r="D45" s="84">
        <v>2.0492796190476192</v>
      </c>
      <c r="E45" s="84">
        <v>6.5443742857142855</v>
      </c>
      <c r="F45" s="84">
        <v>5.5714285714285712</v>
      </c>
      <c r="G45" s="84">
        <v>66.861521714285715</v>
      </c>
      <c r="H45" s="84">
        <v>20.481979428571382</v>
      </c>
      <c r="I45" s="84">
        <v>21.962850523809522</v>
      </c>
      <c r="J45" s="84">
        <v>1.8567794285714285</v>
      </c>
      <c r="K45" s="84">
        <v>65.420763523809526</v>
      </c>
      <c r="L45" s="84">
        <v>45.415675809523812</v>
      </c>
      <c r="M45" s="84">
        <v>64.910437476189998</v>
      </c>
      <c r="N45" s="84">
        <v>2.3405380952380952E-2</v>
      </c>
      <c r="O45" s="84">
        <v>0</v>
      </c>
      <c r="P45" s="84">
        <v>7.5816395714285711</v>
      </c>
      <c r="Q45" s="84">
        <v>0</v>
      </c>
      <c r="R45" s="84">
        <v>0.90304528571428577</v>
      </c>
      <c r="S45" s="84">
        <v>0</v>
      </c>
      <c r="T45" s="84"/>
      <c r="U45" s="84">
        <v>1.5577020952380953</v>
      </c>
      <c r="V45" s="84">
        <v>11.949872476190428</v>
      </c>
      <c r="W45" s="84">
        <v>7.2000000000000002E-5</v>
      </c>
      <c r="X45" s="84">
        <v>61.377598047619045</v>
      </c>
      <c r="Y45" s="84">
        <v>398.46214904761848</v>
      </c>
    </row>
    <row r="46" spans="1:25">
      <c r="A46" s="28"/>
      <c r="B46" s="29" t="s">
        <v>29</v>
      </c>
      <c r="C46" s="84">
        <v>85.872669999999999</v>
      </c>
      <c r="D46" s="84">
        <v>2.4583100952380952</v>
      </c>
      <c r="E46" s="84">
        <v>85.992182095238093</v>
      </c>
      <c r="F46" s="84">
        <v>21.076908714285668</v>
      </c>
      <c r="G46" s="84">
        <v>129.32603557142858</v>
      </c>
      <c r="H46" s="84">
        <v>172.94788714285716</v>
      </c>
      <c r="I46" s="84">
        <v>123.03765723809477</v>
      </c>
      <c r="J46" s="84">
        <v>15.104601095238049</v>
      </c>
      <c r="K46" s="84">
        <v>311.50015980952384</v>
      </c>
      <c r="L46" s="84">
        <v>530.71843442857141</v>
      </c>
      <c r="M46" s="84">
        <v>645.87328971428565</v>
      </c>
      <c r="N46" s="84">
        <v>3.0981142857142856E-2</v>
      </c>
      <c r="O46" s="84">
        <v>1.0921007142857095</v>
      </c>
      <c r="P46" s="84">
        <v>31.184762333333332</v>
      </c>
      <c r="Q46" s="84">
        <v>2.321904761904762E-4</v>
      </c>
      <c r="R46" s="84">
        <v>0.8498930952380952</v>
      </c>
      <c r="S46" s="84">
        <v>0.22039561904761903</v>
      </c>
      <c r="T46" s="84"/>
      <c r="U46" s="84">
        <v>0.86822309523809527</v>
      </c>
      <c r="V46" s="84">
        <v>311.64269128571425</v>
      </c>
      <c r="W46" s="84">
        <v>1.8856619523809524</v>
      </c>
      <c r="X46" s="84">
        <v>581.61469542856662</v>
      </c>
      <c r="Y46" s="84">
        <v>3053.2977727618995</v>
      </c>
    </row>
    <row r="47" spans="1:25" ht="16.5">
      <c r="A47" s="28"/>
      <c r="B47" s="29" t="s">
        <v>32</v>
      </c>
      <c r="C47" s="84">
        <v>0</v>
      </c>
      <c r="D47" s="84">
        <v>55.151666095237616</v>
      </c>
      <c r="E47" s="84">
        <v>0</v>
      </c>
      <c r="F47" s="84">
        <v>0</v>
      </c>
      <c r="G47" s="84">
        <v>4023.5089553333332</v>
      </c>
      <c r="H47" s="84">
        <v>0</v>
      </c>
      <c r="I47" s="84">
        <v>0</v>
      </c>
      <c r="J47" s="84">
        <v>0</v>
      </c>
      <c r="K47" s="84">
        <v>11412.010313190476</v>
      </c>
      <c r="L47" s="84">
        <v>0</v>
      </c>
      <c r="M47" s="84">
        <v>12907.430738904714</v>
      </c>
      <c r="N47" s="84">
        <v>0</v>
      </c>
      <c r="O47" s="84">
        <v>0</v>
      </c>
      <c r="P47" s="84">
        <v>0</v>
      </c>
      <c r="Q47" s="84">
        <v>0</v>
      </c>
      <c r="R47" s="84">
        <v>15.902271666666666</v>
      </c>
      <c r="S47" s="84">
        <v>0</v>
      </c>
      <c r="T47" s="84"/>
      <c r="U47" s="84">
        <v>0</v>
      </c>
      <c r="V47" s="84">
        <v>7873.4253848571434</v>
      </c>
      <c r="W47" s="84">
        <v>0</v>
      </c>
      <c r="X47" s="84">
        <v>10769.52418695238</v>
      </c>
      <c r="Y47" s="84">
        <v>47056.953516999958</v>
      </c>
    </row>
    <row r="48" spans="1:25">
      <c r="A48" s="17"/>
      <c r="B48" s="33" t="s">
        <v>33</v>
      </c>
      <c r="C48" s="84">
        <v>0</v>
      </c>
      <c r="D48" s="84">
        <v>0</v>
      </c>
      <c r="E48" s="84">
        <v>0</v>
      </c>
      <c r="F48" s="84">
        <v>0</v>
      </c>
      <c r="G48" s="84">
        <v>0</v>
      </c>
      <c r="H48" s="84">
        <v>0</v>
      </c>
      <c r="I48" s="84">
        <v>0</v>
      </c>
      <c r="J48" s="84">
        <v>0</v>
      </c>
      <c r="K48" s="84">
        <v>0</v>
      </c>
      <c r="L48" s="84">
        <v>0</v>
      </c>
      <c r="M48" s="84">
        <v>0</v>
      </c>
      <c r="N48" s="84">
        <v>0</v>
      </c>
      <c r="O48" s="84">
        <v>0</v>
      </c>
      <c r="P48" s="84">
        <v>0</v>
      </c>
      <c r="Q48" s="84">
        <v>0</v>
      </c>
      <c r="R48" s="84">
        <v>0</v>
      </c>
      <c r="S48" s="84">
        <v>0</v>
      </c>
      <c r="T48" s="84"/>
      <c r="U48" s="84">
        <v>0</v>
      </c>
      <c r="V48" s="84">
        <v>0</v>
      </c>
      <c r="W48" s="84">
        <v>0</v>
      </c>
      <c r="X48" s="84">
        <v>0</v>
      </c>
      <c r="Y48" s="84">
        <v>0</v>
      </c>
    </row>
    <row r="49" spans="1:25">
      <c r="A49" s="19"/>
      <c r="B49" s="20" t="s">
        <v>34</v>
      </c>
      <c r="C49" s="84">
        <v>3091.4121101904761</v>
      </c>
      <c r="D49" s="84">
        <v>20.770882095238093</v>
      </c>
      <c r="E49" s="84">
        <v>1007.7433676666667</v>
      </c>
      <c r="F49" s="84">
        <v>2498.8849449047621</v>
      </c>
      <c r="G49" s="84">
        <v>3501.8364789047619</v>
      </c>
      <c r="H49" s="84">
        <v>9276.9188910476187</v>
      </c>
      <c r="I49" s="84">
        <v>12511.386404666668</v>
      </c>
      <c r="J49" s="84">
        <v>255.69590871428525</v>
      </c>
      <c r="K49" s="84">
        <v>1451.3323176190477</v>
      </c>
      <c r="L49" s="84">
        <v>10464.096469761858</v>
      </c>
      <c r="M49" s="84">
        <v>1904.5195154285666</v>
      </c>
      <c r="N49" s="84">
        <v>42.793863571428574</v>
      </c>
      <c r="O49" s="84">
        <v>294.27429366666667</v>
      </c>
      <c r="P49" s="84">
        <v>1306.2195815714285</v>
      </c>
      <c r="Q49" s="84">
        <v>20.241508476190479</v>
      </c>
      <c r="R49" s="84">
        <v>2.2980563333333333</v>
      </c>
      <c r="S49" s="84">
        <v>677.10310780952375</v>
      </c>
      <c r="T49" s="84"/>
      <c r="U49" s="84">
        <v>32.921557904761904</v>
      </c>
      <c r="V49" s="84">
        <v>1269.2927908571428</v>
      </c>
      <c r="W49" s="84">
        <v>30.096448142857142</v>
      </c>
      <c r="X49" s="84">
        <v>2171.7529853333285</v>
      </c>
      <c r="Y49" s="84">
        <v>51831.591484666613</v>
      </c>
    </row>
    <row r="50" spans="1:25">
      <c r="A50" s="19"/>
      <c r="B50" s="20" t="s">
        <v>35</v>
      </c>
      <c r="C50" s="84">
        <v>780.27807009523337</v>
      </c>
      <c r="D50" s="84">
        <v>33.947611523809478</v>
      </c>
      <c r="E50" s="84">
        <v>309.95648928571381</v>
      </c>
      <c r="F50" s="84">
        <v>61.95681152380952</v>
      </c>
      <c r="G50" s="84">
        <v>4888.1963247619051</v>
      </c>
      <c r="H50" s="84">
        <v>1030.0162801428523</v>
      </c>
      <c r="I50" s="84">
        <v>367.14254114285711</v>
      </c>
      <c r="J50" s="84">
        <v>186.19848623809477</v>
      </c>
      <c r="K50" s="84">
        <v>10328.624032857095</v>
      </c>
      <c r="L50" s="84">
        <v>1852.8257490952378</v>
      </c>
      <c r="M50" s="84">
        <v>11970.794589571429</v>
      </c>
      <c r="N50" s="84">
        <v>36.753779238095191</v>
      </c>
      <c r="O50" s="84">
        <v>16.57467042857143</v>
      </c>
      <c r="P50" s="84">
        <v>230.88369414285711</v>
      </c>
      <c r="Q50" s="84">
        <v>16.846867809523765</v>
      </c>
      <c r="R50" s="84">
        <v>16.838785047619048</v>
      </c>
      <c r="S50" s="84">
        <v>10.05398319047619</v>
      </c>
      <c r="T50" s="84"/>
      <c r="U50" s="84">
        <v>12.127722476190476</v>
      </c>
      <c r="V50" s="84">
        <v>6967.2092588095238</v>
      </c>
      <c r="W50" s="84">
        <v>18.033072666666666</v>
      </c>
      <c r="X50" s="84">
        <v>10780.827647571428</v>
      </c>
      <c r="Y50" s="84">
        <v>49916.086467618981</v>
      </c>
    </row>
    <row r="51" spans="1:25">
      <c r="A51" s="17"/>
      <c r="B51" s="20" t="s">
        <v>36</v>
      </c>
      <c r="C51" s="84">
        <v>41.087962619047616</v>
      </c>
      <c r="D51" s="84">
        <v>0.49247409523809521</v>
      </c>
      <c r="E51" s="84">
        <v>0.7003881904761905</v>
      </c>
      <c r="F51" s="84">
        <v>0.59247104761904756</v>
      </c>
      <c r="G51" s="84">
        <v>225.19391271428572</v>
      </c>
      <c r="H51" s="84">
        <v>40.52997380952381</v>
      </c>
      <c r="I51" s="84">
        <v>1.1234034285714285</v>
      </c>
      <c r="J51" s="84">
        <v>41.970095809523762</v>
      </c>
      <c r="K51" s="84">
        <v>201.55810161904762</v>
      </c>
      <c r="L51" s="84">
        <v>56.507469999999998</v>
      </c>
      <c r="M51" s="84">
        <v>342.33920242857141</v>
      </c>
      <c r="N51" s="84">
        <v>6.0776714285714281E-2</v>
      </c>
      <c r="O51" s="84">
        <v>5.7142857142857143E-3</v>
      </c>
      <c r="P51" s="84">
        <v>3.4694910000000001</v>
      </c>
      <c r="Q51" s="84">
        <v>0</v>
      </c>
      <c r="R51" s="84">
        <v>0.14749995238095237</v>
      </c>
      <c r="S51" s="84">
        <v>0.23809523809523808</v>
      </c>
      <c r="T51" s="84"/>
      <c r="U51" s="84">
        <v>2.5048714285714285E-2</v>
      </c>
      <c r="V51" s="84">
        <v>41.924326952380952</v>
      </c>
      <c r="W51" s="84">
        <v>0.42225552380952386</v>
      </c>
      <c r="X51" s="84">
        <v>170.62002795238095</v>
      </c>
      <c r="Y51" s="84">
        <v>1169.0086920952378</v>
      </c>
    </row>
    <row r="52" spans="1:25" ht="17.25">
      <c r="A52" s="30"/>
      <c r="B52" s="31" t="s">
        <v>37</v>
      </c>
      <c r="C52" s="84">
        <v>0</v>
      </c>
      <c r="D52" s="84">
        <v>0</v>
      </c>
      <c r="E52" s="84">
        <v>0</v>
      </c>
      <c r="F52" s="84">
        <v>0</v>
      </c>
      <c r="G52" s="84">
        <v>0</v>
      </c>
      <c r="H52" s="84">
        <v>0</v>
      </c>
      <c r="I52" s="84">
        <v>0</v>
      </c>
      <c r="J52" s="84">
        <v>0</v>
      </c>
      <c r="K52" s="84">
        <v>0</v>
      </c>
      <c r="L52" s="84">
        <v>0</v>
      </c>
      <c r="M52" s="84">
        <v>0</v>
      </c>
      <c r="N52" s="84">
        <v>0</v>
      </c>
      <c r="O52" s="84">
        <v>0</v>
      </c>
      <c r="P52" s="84">
        <v>0</v>
      </c>
      <c r="Q52" s="84">
        <v>0</v>
      </c>
      <c r="R52" s="84">
        <v>0</v>
      </c>
      <c r="S52" s="84">
        <v>0</v>
      </c>
      <c r="T52" s="84"/>
      <c r="U52" s="84">
        <v>0</v>
      </c>
      <c r="V52" s="84">
        <v>0</v>
      </c>
      <c r="W52" s="84">
        <v>0</v>
      </c>
      <c r="X52" s="84">
        <v>0</v>
      </c>
      <c r="Y52" s="84">
        <v>0</v>
      </c>
    </row>
    <row r="53" spans="1:25">
      <c r="A53" s="17"/>
      <c r="B53" s="18" t="s">
        <v>16</v>
      </c>
      <c r="C53" s="84">
        <v>28078.324198047569</v>
      </c>
      <c r="D53" s="84">
        <v>0.14285714285714285</v>
      </c>
      <c r="E53" s="84">
        <v>2408.9840815238094</v>
      </c>
      <c r="F53" s="84">
        <v>3620.3507583809524</v>
      </c>
      <c r="G53" s="84">
        <v>16240.032261047571</v>
      </c>
      <c r="H53" s="84">
        <v>28393.212879666622</v>
      </c>
      <c r="I53" s="84">
        <v>10241.273353333332</v>
      </c>
      <c r="J53" s="84">
        <v>7804.9553877142853</v>
      </c>
      <c r="K53" s="84">
        <v>120.54439661904763</v>
      </c>
      <c r="L53" s="84">
        <v>85942.106881951899</v>
      </c>
      <c r="M53" s="84">
        <v>227.97918866666666</v>
      </c>
      <c r="N53" s="84">
        <v>84.999249809523803</v>
      </c>
      <c r="O53" s="84">
        <v>251.83795309523762</v>
      </c>
      <c r="P53" s="84">
        <v>4416.2415269523808</v>
      </c>
      <c r="Q53" s="84">
        <v>134.79546709523808</v>
      </c>
      <c r="R53" s="84">
        <v>63.761081238094761</v>
      </c>
      <c r="S53" s="84">
        <v>575.74695257142378</v>
      </c>
      <c r="T53" s="84"/>
      <c r="U53" s="84">
        <v>1015.0236105238096</v>
      </c>
      <c r="V53" s="84">
        <v>179.48955957142857</v>
      </c>
      <c r="W53" s="84">
        <v>603.16520052380952</v>
      </c>
      <c r="X53" s="84">
        <v>4374.652040142857</v>
      </c>
      <c r="Y53" s="84">
        <v>194777.6188856184</v>
      </c>
    </row>
    <row r="54" spans="1:25">
      <c r="A54" s="19"/>
      <c r="B54" s="20" t="s">
        <v>17</v>
      </c>
      <c r="C54" s="84">
        <v>2564.7357957619047</v>
      </c>
      <c r="D54" s="84">
        <v>0</v>
      </c>
      <c r="E54" s="84">
        <v>263.52440409523763</v>
      </c>
      <c r="F54" s="84">
        <v>504.26898909523811</v>
      </c>
      <c r="G54" s="84">
        <v>3497.4283383809475</v>
      </c>
      <c r="H54" s="84">
        <v>3608.1319281428573</v>
      </c>
      <c r="I54" s="84">
        <v>1220.9700930000001</v>
      </c>
      <c r="J54" s="84">
        <v>954.54322523809515</v>
      </c>
      <c r="K54" s="84">
        <v>11.938677666666667</v>
      </c>
      <c r="L54" s="84">
        <v>5582.0671643809055</v>
      </c>
      <c r="M54" s="84">
        <v>65.375273476190472</v>
      </c>
      <c r="N54" s="84">
        <v>5.5000095238095244E-2</v>
      </c>
      <c r="O54" s="84">
        <v>28.703337714285713</v>
      </c>
      <c r="P54" s="84">
        <v>580.7903322857095</v>
      </c>
      <c r="Q54" s="84">
        <v>2.6523809523809527</v>
      </c>
      <c r="R54" s="84">
        <v>0.15033147619047618</v>
      </c>
      <c r="S54" s="84">
        <v>39.807884666666624</v>
      </c>
      <c r="T54" s="84"/>
      <c r="U54" s="84">
        <v>1.9255333333333333E-2</v>
      </c>
      <c r="V54" s="84">
        <v>50.624669857142386</v>
      </c>
      <c r="W54" s="84">
        <v>32.038180904761902</v>
      </c>
      <c r="X54" s="84">
        <v>1548.6168582380951</v>
      </c>
      <c r="Y54" s="84">
        <v>20556.442120761851</v>
      </c>
    </row>
    <row r="55" spans="1:25">
      <c r="A55" s="19"/>
      <c r="B55" s="20" t="s">
        <v>18</v>
      </c>
      <c r="C55" s="84">
        <v>25513.588402285714</v>
      </c>
      <c r="D55" s="84">
        <v>0.14285714285714285</v>
      </c>
      <c r="E55" s="84">
        <v>2145.4596774285715</v>
      </c>
      <c r="F55" s="84">
        <v>3116.0817692857095</v>
      </c>
      <c r="G55" s="84">
        <v>12742.603922666665</v>
      </c>
      <c r="H55" s="84">
        <v>24785.080951523811</v>
      </c>
      <c r="I55" s="84">
        <v>9020.3032603333322</v>
      </c>
      <c r="J55" s="84">
        <v>6850.4121624761901</v>
      </c>
      <c r="K55" s="84">
        <v>108.60571895238094</v>
      </c>
      <c r="L55" s="84">
        <v>80360.039717571432</v>
      </c>
      <c r="M55" s="84">
        <v>162.60391519047619</v>
      </c>
      <c r="N55" s="84">
        <v>84.944249714285718</v>
      </c>
      <c r="O55" s="84">
        <v>223.13461538095237</v>
      </c>
      <c r="P55" s="84">
        <v>3835.4511946666621</v>
      </c>
      <c r="Q55" s="84">
        <v>132.14308614285716</v>
      </c>
      <c r="R55" s="84">
        <v>63.610749761904287</v>
      </c>
      <c r="S55" s="84">
        <v>535.93906790476194</v>
      </c>
      <c r="T55" s="84"/>
      <c r="U55" s="84">
        <v>1015.0043551904762</v>
      </c>
      <c r="V55" s="84">
        <v>128.86488971428571</v>
      </c>
      <c r="W55" s="84">
        <v>571.1270196190477</v>
      </c>
      <c r="X55" s="84">
        <v>2826.0351819047619</v>
      </c>
      <c r="Y55" s="84">
        <v>174221.17676485717</v>
      </c>
    </row>
    <row r="56" spans="1:25">
      <c r="A56" s="17"/>
      <c r="B56" s="18" t="s">
        <v>19</v>
      </c>
      <c r="C56" s="84">
        <v>2573.5362050476188</v>
      </c>
      <c r="D56" s="84">
        <v>0</v>
      </c>
      <c r="E56" s="84">
        <v>388.35543923809479</v>
      </c>
      <c r="F56" s="84">
        <v>1327.0665317142857</v>
      </c>
      <c r="G56" s="84">
        <v>3431.0688729523763</v>
      </c>
      <c r="H56" s="84">
        <v>3682.0814674761905</v>
      </c>
      <c r="I56" s="84">
        <v>1675.5752500476142</v>
      </c>
      <c r="J56" s="84">
        <v>1750.2675899523808</v>
      </c>
      <c r="K56" s="84">
        <v>113.38033176190476</v>
      </c>
      <c r="L56" s="84">
        <v>8508.6369869047139</v>
      </c>
      <c r="M56" s="84">
        <v>49.74993823809524</v>
      </c>
      <c r="N56" s="84">
        <v>34.945781619047615</v>
      </c>
      <c r="O56" s="84">
        <v>55.746244571428569</v>
      </c>
      <c r="P56" s="84">
        <v>557.40139038095242</v>
      </c>
      <c r="Q56" s="84">
        <v>60.619028952380958</v>
      </c>
      <c r="R56" s="84">
        <v>0.42168385714285717</v>
      </c>
      <c r="S56" s="84">
        <v>147.00607671428571</v>
      </c>
      <c r="T56" s="84"/>
      <c r="U56" s="84">
        <v>19.503939571428525</v>
      </c>
      <c r="V56" s="84">
        <v>99.766088380952382</v>
      </c>
      <c r="W56" s="84">
        <v>45.025235857142853</v>
      </c>
      <c r="X56" s="84">
        <v>705.01553661904757</v>
      </c>
      <c r="Y56" s="84">
        <v>25225.169619857083</v>
      </c>
    </row>
    <row r="57" spans="1:25">
      <c r="A57" s="17"/>
      <c r="B57" s="20" t="s">
        <v>17</v>
      </c>
      <c r="C57" s="84">
        <v>398.52359657142853</v>
      </c>
      <c r="D57" s="84">
        <v>0</v>
      </c>
      <c r="E57" s="84">
        <v>85.81106719047618</v>
      </c>
      <c r="F57" s="84">
        <v>227.27706395238096</v>
      </c>
      <c r="G57" s="84">
        <v>351.15373614285716</v>
      </c>
      <c r="H57" s="84">
        <v>389.74192252380954</v>
      </c>
      <c r="I57" s="84">
        <v>364.40221480952334</v>
      </c>
      <c r="J57" s="84">
        <v>207.15532633333333</v>
      </c>
      <c r="K57" s="84">
        <v>111.16548466666667</v>
      </c>
      <c r="L57" s="84">
        <v>828.44569404761899</v>
      </c>
      <c r="M57" s="84">
        <v>18.011015047619047</v>
      </c>
      <c r="N57" s="84">
        <v>23.529969999999999</v>
      </c>
      <c r="O57" s="84">
        <v>7.5864817619047615</v>
      </c>
      <c r="P57" s="84">
        <v>70.886876952380959</v>
      </c>
      <c r="Q57" s="84">
        <v>43.633914714285666</v>
      </c>
      <c r="R57" s="84">
        <v>0</v>
      </c>
      <c r="S57" s="84">
        <v>30.348259333333335</v>
      </c>
      <c r="T57" s="84"/>
      <c r="U57" s="84">
        <v>12.153656142857143</v>
      </c>
      <c r="V57" s="84">
        <v>69.793261333333334</v>
      </c>
      <c r="W57" s="84">
        <v>36.432682571428572</v>
      </c>
      <c r="X57" s="84">
        <v>219.552516</v>
      </c>
      <c r="Y57" s="84">
        <v>3495.6047400952384</v>
      </c>
    </row>
    <row r="58" spans="1:25">
      <c r="A58" s="17"/>
      <c r="B58" s="20" t="s">
        <v>18</v>
      </c>
      <c r="C58" s="84">
        <v>2175.0126084761905</v>
      </c>
      <c r="D58" s="84">
        <v>0</v>
      </c>
      <c r="E58" s="84">
        <v>302.54437204761905</v>
      </c>
      <c r="F58" s="84">
        <v>1099.7894677619047</v>
      </c>
      <c r="G58" s="84">
        <v>3079.915136809524</v>
      </c>
      <c r="H58" s="84">
        <v>3292.3395449523759</v>
      </c>
      <c r="I58" s="84">
        <v>1311.1730352380953</v>
      </c>
      <c r="J58" s="84">
        <v>1543.1122636190476</v>
      </c>
      <c r="K58" s="84">
        <v>2.2148470952380954</v>
      </c>
      <c r="L58" s="84">
        <v>7680.1912928570955</v>
      </c>
      <c r="M58" s="84">
        <v>31.738923190476189</v>
      </c>
      <c r="N58" s="84">
        <v>11.415811619047572</v>
      </c>
      <c r="O58" s="84">
        <v>48.159762809523329</v>
      </c>
      <c r="P58" s="84">
        <v>486.51451342857138</v>
      </c>
      <c r="Q58" s="84">
        <v>16.985114238095189</v>
      </c>
      <c r="R58" s="84">
        <v>0.42168385714285717</v>
      </c>
      <c r="S58" s="84">
        <v>116.65781738095237</v>
      </c>
      <c r="T58" s="84"/>
      <c r="U58" s="84">
        <v>7.3502834285714282</v>
      </c>
      <c r="V58" s="84">
        <v>29.972827047619045</v>
      </c>
      <c r="W58" s="84">
        <v>8.5925532857142866</v>
      </c>
      <c r="X58" s="84">
        <v>485.4630206190476</v>
      </c>
      <c r="Y58" s="84">
        <v>21729.564879761852</v>
      </c>
    </row>
    <row r="59" spans="1:25">
      <c r="A59" s="21"/>
      <c r="B59" s="22" t="s">
        <v>20</v>
      </c>
      <c r="C59" s="84">
        <v>1260.7758716666667</v>
      </c>
      <c r="D59" s="84">
        <v>0</v>
      </c>
      <c r="E59" s="84">
        <v>203.97090623809521</v>
      </c>
      <c r="F59" s="84">
        <v>1030.0176618095238</v>
      </c>
      <c r="G59" s="84">
        <v>1680.702398857143</v>
      </c>
      <c r="H59" s="84">
        <v>2007.113718809519</v>
      </c>
      <c r="I59" s="84">
        <v>712.12940999999523</v>
      </c>
      <c r="J59" s="84">
        <v>1305.7672352380953</v>
      </c>
      <c r="K59" s="84">
        <v>0.61904761904761907</v>
      </c>
      <c r="L59" s="84">
        <v>3797.8206245238093</v>
      </c>
      <c r="M59" s="84">
        <v>1.0495875238095238</v>
      </c>
      <c r="N59" s="84">
        <v>0.20000338095238046</v>
      </c>
      <c r="O59" s="84">
        <v>15.97904423809519</v>
      </c>
      <c r="P59" s="84">
        <v>299.97347557142859</v>
      </c>
      <c r="Q59" s="84">
        <v>3.7859465714285716</v>
      </c>
      <c r="R59" s="84">
        <v>0.18358861904761903</v>
      </c>
      <c r="S59" s="84">
        <v>64.052390238095242</v>
      </c>
      <c r="T59" s="84"/>
      <c r="U59" s="84">
        <v>1.8632857142857142</v>
      </c>
      <c r="V59" s="84">
        <v>3.8095238095238093</v>
      </c>
      <c r="W59" s="84">
        <v>1.5406530476190474</v>
      </c>
      <c r="X59" s="84">
        <v>402.78575166666667</v>
      </c>
      <c r="Y59" s="84">
        <v>12794.140125142849</v>
      </c>
    </row>
    <row r="60" spans="1:25">
      <c r="A60" s="19"/>
      <c r="B60" s="20" t="s">
        <v>21</v>
      </c>
      <c r="C60" s="84">
        <v>377.28084976190479</v>
      </c>
      <c r="D60" s="84">
        <v>0</v>
      </c>
      <c r="E60" s="84">
        <v>17.694913142857143</v>
      </c>
      <c r="F60" s="84">
        <v>52.949472952380951</v>
      </c>
      <c r="G60" s="84">
        <v>926.83620990475708</v>
      </c>
      <c r="H60" s="84">
        <v>371.92933128571428</v>
      </c>
      <c r="I60" s="84">
        <v>127.71059147619</v>
      </c>
      <c r="J60" s="84">
        <v>275.88959880952382</v>
      </c>
      <c r="K60" s="84">
        <v>105.00860095238096</v>
      </c>
      <c r="L60" s="84">
        <v>987.7648304285666</v>
      </c>
      <c r="M60" s="84">
        <v>16.08635142857143</v>
      </c>
      <c r="N60" s="84">
        <v>4.761904761904762E-8</v>
      </c>
      <c r="O60" s="84">
        <v>2.2682096666666665</v>
      </c>
      <c r="P60" s="84">
        <v>67.669304904761901</v>
      </c>
      <c r="Q60" s="84">
        <v>0</v>
      </c>
      <c r="R60" s="84">
        <v>0</v>
      </c>
      <c r="S60" s="84">
        <v>19.94802680952381</v>
      </c>
      <c r="T60" s="84"/>
      <c r="U60" s="84">
        <v>0.30364071428571426</v>
      </c>
      <c r="V60" s="84">
        <v>19.204738285714239</v>
      </c>
      <c r="W60" s="84">
        <v>1.6285729999999998</v>
      </c>
      <c r="X60" s="84">
        <v>91.455712857142856</v>
      </c>
      <c r="Y60" s="84">
        <v>3461.6289564285612</v>
      </c>
    </row>
    <row r="61" spans="1:25">
      <c r="A61" s="19"/>
      <c r="B61" s="20" t="s">
        <v>22</v>
      </c>
      <c r="C61" s="84">
        <v>497.64308004761904</v>
      </c>
      <c r="D61" s="84">
        <v>0</v>
      </c>
      <c r="E61" s="84">
        <v>79.770756142856669</v>
      </c>
      <c r="F61" s="84">
        <v>104.44536923809524</v>
      </c>
      <c r="G61" s="84">
        <v>713.97456371428098</v>
      </c>
      <c r="H61" s="84">
        <v>382.84353171428569</v>
      </c>
      <c r="I61" s="84">
        <v>356.00154576190477</v>
      </c>
      <c r="J61" s="84">
        <v>92.125734428571434</v>
      </c>
      <c r="K61" s="84">
        <v>3.6197870000000001</v>
      </c>
      <c r="L61" s="84">
        <v>1804.4786132857143</v>
      </c>
      <c r="M61" s="84">
        <v>13.432376666666666</v>
      </c>
      <c r="N61" s="84">
        <v>10.472337095238096</v>
      </c>
      <c r="O61" s="84">
        <v>15.864599285714238</v>
      </c>
      <c r="P61" s="84">
        <v>147.44717728571428</v>
      </c>
      <c r="Q61" s="84">
        <v>19.541934857142856</v>
      </c>
      <c r="R61" s="84">
        <v>0</v>
      </c>
      <c r="S61" s="84">
        <v>15.557545285714237</v>
      </c>
      <c r="T61" s="84"/>
      <c r="U61" s="84">
        <v>8.7582434285714292</v>
      </c>
      <c r="V61" s="84">
        <v>14.812218238095237</v>
      </c>
      <c r="W61" s="84">
        <v>3.602843476190476</v>
      </c>
      <c r="X61" s="84">
        <v>75.450322190476186</v>
      </c>
      <c r="Y61" s="84">
        <v>4359.8425791428526</v>
      </c>
    </row>
    <row r="62" spans="1:25">
      <c r="A62" s="19"/>
      <c r="B62" s="20" t="s">
        <v>23</v>
      </c>
      <c r="C62" s="84">
        <v>329.25477690476191</v>
      </c>
      <c r="D62" s="84">
        <v>0</v>
      </c>
      <c r="E62" s="84">
        <v>70.56279957142857</v>
      </c>
      <c r="F62" s="84">
        <v>118.63572352380953</v>
      </c>
      <c r="G62" s="84">
        <v>73.838768999999999</v>
      </c>
      <c r="H62" s="84">
        <v>722.66415242857147</v>
      </c>
      <c r="I62" s="84">
        <v>316.99660238095237</v>
      </c>
      <c r="J62" s="84">
        <v>63.097543285714288</v>
      </c>
      <c r="K62" s="84">
        <v>4.1328961904761901</v>
      </c>
      <c r="L62" s="84">
        <v>1642.7332303809521</v>
      </c>
      <c r="M62" s="84">
        <v>19.181622619047619</v>
      </c>
      <c r="N62" s="84">
        <v>22.604075952380953</v>
      </c>
      <c r="O62" s="84">
        <v>21.619724761904713</v>
      </c>
      <c r="P62" s="84">
        <v>27.530035904761906</v>
      </c>
      <c r="Q62" s="84">
        <v>34.388095619047618</v>
      </c>
      <c r="R62" s="84">
        <v>0</v>
      </c>
      <c r="S62" s="84">
        <v>47.345187142857142</v>
      </c>
      <c r="T62" s="84"/>
      <c r="U62" s="84">
        <v>8.2217048095238088</v>
      </c>
      <c r="V62" s="84">
        <v>61.939608047619046</v>
      </c>
      <c r="W62" s="84">
        <v>36.323936714285715</v>
      </c>
      <c r="X62" s="84">
        <v>112.05050633333286</v>
      </c>
      <c r="Y62" s="84">
        <v>3733.1209915714289</v>
      </c>
    </row>
    <row r="63" spans="1:25">
      <c r="A63" s="19"/>
      <c r="B63" s="32" t="s">
        <v>24</v>
      </c>
      <c r="C63" s="84">
        <v>108.5816266666662</v>
      </c>
      <c r="D63" s="84">
        <v>0</v>
      </c>
      <c r="E63" s="84">
        <v>16.356064142857143</v>
      </c>
      <c r="F63" s="84">
        <v>21.01830419047619</v>
      </c>
      <c r="G63" s="84">
        <v>35.716931476190474</v>
      </c>
      <c r="H63" s="84">
        <v>196.98833799999997</v>
      </c>
      <c r="I63" s="84">
        <v>162.73710042857141</v>
      </c>
      <c r="J63" s="84">
        <v>13.387478190476191</v>
      </c>
      <c r="K63" s="84">
        <v>0</v>
      </c>
      <c r="L63" s="84">
        <v>275.83968828571426</v>
      </c>
      <c r="M63" s="84">
        <v>0</v>
      </c>
      <c r="N63" s="84">
        <v>1.669365142857143</v>
      </c>
      <c r="O63" s="84">
        <v>1.4666619047619048E-2</v>
      </c>
      <c r="P63" s="84">
        <v>14.781396714285666</v>
      </c>
      <c r="Q63" s="84">
        <v>2.9030519047619046</v>
      </c>
      <c r="R63" s="84">
        <v>0.23809523809523808</v>
      </c>
      <c r="S63" s="84">
        <v>0.10292723809523809</v>
      </c>
      <c r="T63" s="84"/>
      <c r="U63" s="84">
        <v>0.35706490476190478</v>
      </c>
      <c r="V63" s="84">
        <v>0</v>
      </c>
      <c r="W63" s="84">
        <v>1.929229619047619</v>
      </c>
      <c r="X63" s="84">
        <v>23.273243571428573</v>
      </c>
      <c r="Y63" s="84">
        <v>875.89457233333292</v>
      </c>
    </row>
    <row r="64" spans="1:25">
      <c r="A64" s="19"/>
      <c r="B64" s="23" t="s">
        <v>25</v>
      </c>
      <c r="C64" s="84">
        <v>0</v>
      </c>
      <c r="D64" s="84">
        <v>0</v>
      </c>
      <c r="E64" s="84">
        <v>0</v>
      </c>
      <c r="F64" s="84">
        <v>0</v>
      </c>
      <c r="G64" s="84">
        <v>0</v>
      </c>
      <c r="H64" s="84">
        <v>0.54239523809523804</v>
      </c>
      <c r="I64" s="84">
        <v>0</v>
      </c>
      <c r="J64" s="84">
        <v>0</v>
      </c>
      <c r="K64" s="84">
        <v>0</v>
      </c>
      <c r="L64" s="84">
        <v>0</v>
      </c>
      <c r="M64" s="84">
        <v>0</v>
      </c>
      <c r="N64" s="84">
        <v>0</v>
      </c>
      <c r="O64" s="84">
        <v>0</v>
      </c>
      <c r="P64" s="84">
        <v>0</v>
      </c>
      <c r="Q64" s="84">
        <v>0</v>
      </c>
      <c r="R64" s="84">
        <v>0</v>
      </c>
      <c r="S64" s="84">
        <v>0</v>
      </c>
      <c r="T64" s="84"/>
      <c r="U64" s="84">
        <v>0</v>
      </c>
      <c r="V64" s="84">
        <v>0</v>
      </c>
      <c r="W64" s="84">
        <v>0</v>
      </c>
      <c r="X64" s="84">
        <v>0</v>
      </c>
      <c r="Y64" s="84">
        <v>0.54239523809523804</v>
      </c>
    </row>
    <row r="65" spans="1:25">
      <c r="A65" s="21"/>
      <c r="B65" s="24" t="s">
        <v>26</v>
      </c>
      <c r="C65" s="84">
        <v>261.50863542857144</v>
      </c>
      <c r="D65" s="84">
        <v>0</v>
      </c>
      <c r="E65" s="84">
        <v>87.248097666666197</v>
      </c>
      <c r="F65" s="84">
        <v>91.913349952380955</v>
      </c>
      <c r="G65" s="84">
        <v>488.02102547618568</v>
      </c>
      <c r="H65" s="84">
        <v>740.45630638095236</v>
      </c>
      <c r="I65" s="84">
        <v>453.21772880952381</v>
      </c>
      <c r="J65" s="84">
        <v>333.20139838095236</v>
      </c>
      <c r="K65" s="84">
        <v>1.9711485714285715</v>
      </c>
      <c r="L65" s="84">
        <v>941.97183447619045</v>
      </c>
      <c r="M65" s="84">
        <v>0.36731185714285719</v>
      </c>
      <c r="N65" s="84">
        <v>0.80014999999999992</v>
      </c>
      <c r="O65" s="84">
        <v>4.347312333333333</v>
      </c>
      <c r="P65" s="84">
        <v>41.441176095238092</v>
      </c>
      <c r="Q65" s="84">
        <v>2.5224285714285713E-3</v>
      </c>
      <c r="R65" s="84">
        <v>14.928040476190429</v>
      </c>
      <c r="S65" s="84">
        <v>4.7136421904761905</v>
      </c>
      <c r="T65" s="84"/>
      <c r="U65" s="84">
        <v>0.52873442857142849</v>
      </c>
      <c r="V65" s="84">
        <v>0.95238095238095233</v>
      </c>
      <c r="W65" s="84">
        <v>2.1893448095238051</v>
      </c>
      <c r="X65" s="84">
        <v>81.656161238095237</v>
      </c>
      <c r="Y65" s="84">
        <v>3551.4363019523735</v>
      </c>
    </row>
    <row r="66" spans="1:25">
      <c r="A66" s="25"/>
      <c r="B66" s="20" t="s">
        <v>17</v>
      </c>
      <c r="C66" s="84">
        <v>86.156993428571425</v>
      </c>
      <c r="D66" s="84">
        <v>0</v>
      </c>
      <c r="E66" s="84">
        <v>25.343119714285713</v>
      </c>
      <c r="F66" s="84">
        <v>20.722107380952334</v>
      </c>
      <c r="G66" s="84">
        <v>297.71498057142861</v>
      </c>
      <c r="H66" s="84">
        <v>232.77048590476193</v>
      </c>
      <c r="I66" s="84">
        <v>261.50270609523807</v>
      </c>
      <c r="J66" s="84">
        <v>237.22259342857143</v>
      </c>
      <c r="K66" s="84">
        <v>1.6347647142857142</v>
      </c>
      <c r="L66" s="84">
        <v>289.67949052380953</v>
      </c>
      <c r="M66" s="84">
        <v>0.16731185714285712</v>
      </c>
      <c r="N66" s="84">
        <v>0.5782816190476191</v>
      </c>
      <c r="O66" s="84">
        <v>0.81105923809523806</v>
      </c>
      <c r="P66" s="84">
        <v>14.899828952380952</v>
      </c>
      <c r="Q66" s="84">
        <v>2.5224285714285713E-3</v>
      </c>
      <c r="R66" s="84">
        <v>0.39459938095238101</v>
      </c>
      <c r="S66" s="84">
        <v>0.52855109523809518</v>
      </c>
      <c r="T66" s="84"/>
      <c r="U66" s="84">
        <v>2.0845142857142857E-2</v>
      </c>
      <c r="V66" s="84">
        <v>0.95238095238095233</v>
      </c>
      <c r="W66" s="84">
        <v>0.36904057142857144</v>
      </c>
      <c r="X66" s="84">
        <v>20.509387</v>
      </c>
      <c r="Y66" s="84">
        <v>1491.9810500000001</v>
      </c>
    </row>
    <row r="67" spans="1:25">
      <c r="A67" s="19"/>
      <c r="B67" s="20" t="s">
        <v>18</v>
      </c>
      <c r="C67" s="84">
        <v>175.351642</v>
      </c>
      <c r="D67" s="84">
        <v>0</v>
      </c>
      <c r="E67" s="84">
        <v>61.904977952380953</v>
      </c>
      <c r="F67" s="84">
        <v>71.191242571428575</v>
      </c>
      <c r="G67" s="84">
        <v>190.3060449047619</v>
      </c>
      <c r="H67" s="84">
        <v>507.68582047618571</v>
      </c>
      <c r="I67" s="84">
        <v>191.71502271428571</v>
      </c>
      <c r="J67" s="84">
        <v>95.978804952380486</v>
      </c>
      <c r="K67" s="84">
        <v>0.33638385714285712</v>
      </c>
      <c r="L67" s="84">
        <v>652.29234395238097</v>
      </c>
      <c r="M67" s="84">
        <v>0.2</v>
      </c>
      <c r="N67" s="84">
        <v>0.22186838095238096</v>
      </c>
      <c r="O67" s="84">
        <v>3.5362530952380951</v>
      </c>
      <c r="P67" s="84">
        <v>26.541347142857141</v>
      </c>
      <c r="Q67" s="84">
        <v>0</v>
      </c>
      <c r="R67" s="84">
        <v>14.533441095238047</v>
      </c>
      <c r="S67" s="84">
        <v>4.1850910952380955</v>
      </c>
      <c r="T67" s="84"/>
      <c r="U67" s="84">
        <v>0.50788928571428571</v>
      </c>
      <c r="V67" s="84">
        <v>0</v>
      </c>
      <c r="W67" s="84">
        <v>1.8203042380952379</v>
      </c>
      <c r="X67" s="84">
        <v>61.14677423809524</v>
      </c>
      <c r="Y67" s="84">
        <v>2059.4552519523759</v>
      </c>
    </row>
    <row r="68" spans="1:25">
      <c r="A68" s="26"/>
      <c r="B68" s="24" t="s">
        <v>38</v>
      </c>
      <c r="C68" s="84">
        <v>30913.369038523764</v>
      </c>
      <c r="D68" s="84">
        <v>0.14285714285714285</v>
      </c>
      <c r="E68" s="84">
        <v>2884.5876184285707</v>
      </c>
      <c r="F68" s="84">
        <v>5039.3306400476185</v>
      </c>
      <c r="G68" s="84">
        <v>20159.12215947613</v>
      </c>
      <c r="H68" s="84">
        <v>32815.750653523763</v>
      </c>
      <c r="I68" s="84">
        <v>12370.06633219047</v>
      </c>
      <c r="J68" s="84">
        <v>9888.4243760476184</v>
      </c>
      <c r="K68" s="84">
        <v>235.89587695238095</v>
      </c>
      <c r="L68" s="84">
        <v>95392.715703332811</v>
      </c>
      <c r="M68" s="84">
        <v>278.09643876190478</v>
      </c>
      <c r="N68" s="84">
        <v>120.74518142857141</v>
      </c>
      <c r="O68" s="84">
        <v>311.93150999999955</v>
      </c>
      <c r="P68" s="84">
        <v>5015.0840934285707</v>
      </c>
      <c r="Q68" s="84">
        <v>195.41701847619046</v>
      </c>
      <c r="R68" s="84">
        <v>79.110805571428045</v>
      </c>
      <c r="S68" s="84">
        <v>727.46667147618564</v>
      </c>
      <c r="T68" s="84"/>
      <c r="U68" s="84">
        <v>1035.0562845238096</v>
      </c>
      <c r="V68" s="84">
        <v>280.20802890476193</v>
      </c>
      <c r="W68" s="84">
        <v>650.37978119047614</v>
      </c>
      <c r="X68" s="84">
        <v>5161.3237379999991</v>
      </c>
      <c r="Y68" s="84">
        <v>223554.22480742788</v>
      </c>
    </row>
    <row r="69" spans="1:25">
      <c r="A69" s="25"/>
      <c r="B69" s="27" t="s">
        <v>28</v>
      </c>
      <c r="C69" s="84">
        <v>274.29954276190477</v>
      </c>
      <c r="D69" s="84">
        <v>0</v>
      </c>
      <c r="E69" s="84">
        <v>99.042505000000006</v>
      </c>
      <c r="F69" s="84">
        <v>45.119996904761905</v>
      </c>
      <c r="G69" s="84">
        <v>100.3939827142857</v>
      </c>
      <c r="H69" s="84">
        <v>245.57150614285669</v>
      </c>
      <c r="I69" s="84">
        <v>424.24162114285667</v>
      </c>
      <c r="J69" s="84">
        <v>1.5773673333333331</v>
      </c>
      <c r="K69" s="84">
        <v>1.2295838095238094</v>
      </c>
      <c r="L69" s="84">
        <v>217.14385638095237</v>
      </c>
      <c r="M69" s="84">
        <v>13.686384523809526</v>
      </c>
      <c r="N69" s="84">
        <v>2.0881378571428573</v>
      </c>
      <c r="O69" s="84">
        <v>15.550806238095239</v>
      </c>
      <c r="P69" s="84">
        <v>117.94450185714285</v>
      </c>
      <c r="Q69" s="84">
        <v>10.296115761904762</v>
      </c>
      <c r="R69" s="84">
        <v>0</v>
      </c>
      <c r="S69" s="84">
        <v>15.357518857142809</v>
      </c>
      <c r="T69" s="84"/>
      <c r="U69" s="84">
        <v>5.8439269999999999</v>
      </c>
      <c r="V69" s="84">
        <v>0.96190476190476182</v>
      </c>
      <c r="W69" s="84">
        <v>3.5800006666666668</v>
      </c>
      <c r="X69" s="84">
        <v>44.686243809523809</v>
      </c>
      <c r="Y69" s="84">
        <v>1638.6155035238082</v>
      </c>
    </row>
    <row r="70" spans="1:25">
      <c r="A70" s="28"/>
      <c r="B70" s="29" t="s">
        <v>29</v>
      </c>
      <c r="C70" s="84">
        <v>310.06438019047573</v>
      </c>
      <c r="D70" s="84">
        <v>0</v>
      </c>
      <c r="E70" s="84">
        <v>121.21240614285713</v>
      </c>
      <c r="F70" s="84">
        <v>89.017144476189998</v>
      </c>
      <c r="G70" s="84">
        <v>24.846241761904761</v>
      </c>
      <c r="H70" s="84">
        <v>943.31405566666672</v>
      </c>
      <c r="I70" s="84">
        <v>542.08274323809519</v>
      </c>
      <c r="J70" s="84">
        <v>294.19719104761856</v>
      </c>
      <c r="K70" s="84">
        <v>0</v>
      </c>
      <c r="L70" s="84">
        <v>1374.2604762380954</v>
      </c>
      <c r="M70" s="84">
        <v>0</v>
      </c>
      <c r="N70" s="84">
        <v>1.9095501428571429</v>
      </c>
      <c r="O70" s="84">
        <v>0.29740847619047617</v>
      </c>
      <c r="P70" s="84">
        <v>122.2440380952381</v>
      </c>
      <c r="Q70" s="84">
        <v>0.28267071428571428</v>
      </c>
      <c r="R70" s="84">
        <v>29.768846619047615</v>
      </c>
      <c r="S70" s="84">
        <v>1.0222670952380952</v>
      </c>
      <c r="T70" s="84"/>
      <c r="U70" s="84">
        <v>0.3483990952380952</v>
      </c>
      <c r="V70" s="84">
        <v>0</v>
      </c>
      <c r="W70" s="84">
        <v>0.93886180952380471</v>
      </c>
      <c r="X70" s="84">
        <v>337.54726466666665</v>
      </c>
      <c r="Y70" s="84">
        <v>4193.3539454761885</v>
      </c>
    </row>
    <row r="71" spans="1:25">
      <c r="A71" s="17"/>
      <c r="B71" s="33" t="s">
        <v>39</v>
      </c>
      <c r="C71" s="84">
        <v>0</v>
      </c>
      <c r="D71" s="84">
        <v>0</v>
      </c>
      <c r="E71" s="84">
        <v>0</v>
      </c>
      <c r="F71" s="84">
        <v>0</v>
      </c>
      <c r="G71" s="84">
        <v>0</v>
      </c>
      <c r="H71" s="84">
        <v>0</v>
      </c>
      <c r="I71" s="84">
        <v>0</v>
      </c>
      <c r="J71" s="84">
        <v>0</v>
      </c>
      <c r="K71" s="84">
        <v>0</v>
      </c>
      <c r="L71" s="84">
        <v>0</v>
      </c>
      <c r="M71" s="84">
        <v>0</v>
      </c>
      <c r="N71" s="84">
        <v>0</v>
      </c>
      <c r="O71" s="84">
        <v>0</v>
      </c>
      <c r="P71" s="84">
        <v>0</v>
      </c>
      <c r="Q71" s="84">
        <v>0</v>
      </c>
      <c r="R71" s="84">
        <v>0</v>
      </c>
      <c r="S71" s="84">
        <v>0</v>
      </c>
      <c r="T71" s="84"/>
      <c r="U71" s="84">
        <v>0</v>
      </c>
      <c r="V71" s="84">
        <v>0</v>
      </c>
      <c r="W71" s="84">
        <v>0</v>
      </c>
      <c r="X71" s="84">
        <v>0</v>
      </c>
      <c r="Y71" s="84">
        <v>0</v>
      </c>
    </row>
    <row r="72" spans="1:25">
      <c r="A72" s="19"/>
      <c r="B72" s="20" t="s">
        <v>34</v>
      </c>
      <c r="C72" s="84">
        <v>25861.798929142853</v>
      </c>
      <c r="D72" s="84">
        <v>0</v>
      </c>
      <c r="E72" s="84">
        <v>2226.7939050952332</v>
      </c>
      <c r="F72" s="84">
        <v>4154.7930661428527</v>
      </c>
      <c r="G72" s="84">
        <v>13928.328148190476</v>
      </c>
      <c r="H72" s="84">
        <v>26185.604034857144</v>
      </c>
      <c r="I72" s="84">
        <v>10292.420309047571</v>
      </c>
      <c r="J72" s="84">
        <v>7337.2166544761903</v>
      </c>
      <c r="K72" s="84">
        <v>64.170213619047615</v>
      </c>
      <c r="L72" s="84">
        <v>74916.296664475725</v>
      </c>
      <c r="M72" s="84">
        <v>16.081242142857143</v>
      </c>
      <c r="N72" s="84">
        <v>93.499831523809533</v>
      </c>
      <c r="O72" s="84">
        <v>252.02562476190477</v>
      </c>
      <c r="P72" s="84">
        <v>4244.006401190476</v>
      </c>
      <c r="Q72" s="84">
        <v>70.581851333333333</v>
      </c>
      <c r="R72" s="84">
        <v>48.371383999999999</v>
      </c>
      <c r="S72" s="84">
        <v>640.94747176190481</v>
      </c>
      <c r="T72" s="84"/>
      <c r="U72" s="84">
        <v>998.58840666666674</v>
      </c>
      <c r="V72" s="84">
        <v>94.16570004761904</v>
      </c>
      <c r="W72" s="84">
        <v>491.30316961904759</v>
      </c>
      <c r="X72" s="84">
        <v>2781.7583702380953</v>
      </c>
      <c r="Y72" s="84">
        <v>174698.75137833279</v>
      </c>
    </row>
    <row r="73" spans="1:25">
      <c r="A73" s="19"/>
      <c r="B73" s="20" t="s">
        <v>35</v>
      </c>
      <c r="C73" s="84">
        <v>4993.6799520475715</v>
      </c>
      <c r="D73" s="84">
        <v>0.14285714285714285</v>
      </c>
      <c r="E73" s="84">
        <v>649.26366466666673</v>
      </c>
      <c r="F73" s="84">
        <v>879.79870185714287</v>
      </c>
      <c r="G73" s="84">
        <v>5655.8176118094761</v>
      </c>
      <c r="H73" s="84">
        <v>6549.4994680475711</v>
      </c>
      <c r="I73" s="84">
        <v>2061.2036139523761</v>
      </c>
      <c r="J73" s="84">
        <v>2469.5724229047573</v>
      </c>
      <c r="K73" s="84">
        <v>171.72566333333333</v>
      </c>
      <c r="L73" s="84">
        <v>18967.409555476188</v>
      </c>
      <c r="M73" s="84">
        <v>258.44376804761907</v>
      </c>
      <c r="N73" s="84">
        <v>25.993902190476188</v>
      </c>
      <c r="O73" s="84">
        <v>59.905885238095237</v>
      </c>
      <c r="P73" s="84">
        <v>738.07688728570952</v>
      </c>
      <c r="Q73" s="84">
        <v>124.83516714285713</v>
      </c>
      <c r="R73" s="84">
        <v>30.739421571428572</v>
      </c>
      <c r="S73" s="84">
        <v>86.496636619047621</v>
      </c>
      <c r="T73" s="84"/>
      <c r="U73" s="84">
        <v>36.467877857142852</v>
      </c>
      <c r="V73" s="84">
        <v>185.91676290476141</v>
      </c>
      <c r="W73" s="84">
        <v>154.19004404761904</v>
      </c>
      <c r="X73" s="84">
        <v>2348.4020739523808</v>
      </c>
      <c r="Y73" s="84">
        <v>46447.581938095078</v>
      </c>
    </row>
    <row r="74" spans="1:25">
      <c r="A74" s="17"/>
      <c r="B74" s="20" t="s">
        <v>36</v>
      </c>
      <c r="C74" s="84">
        <v>57.890157333333327</v>
      </c>
      <c r="D74" s="84">
        <v>0</v>
      </c>
      <c r="E74" s="84">
        <v>8.5300486666666675</v>
      </c>
      <c r="F74" s="84">
        <v>4.7388720476190471</v>
      </c>
      <c r="G74" s="84">
        <v>574.97639947619041</v>
      </c>
      <c r="H74" s="84">
        <v>80.647150619047622</v>
      </c>
      <c r="I74" s="84">
        <v>16.442409190476141</v>
      </c>
      <c r="J74" s="84">
        <v>81.635298666666657</v>
      </c>
      <c r="K74" s="84">
        <v>0</v>
      </c>
      <c r="L74" s="84">
        <v>1509.0094833809524</v>
      </c>
      <c r="M74" s="84">
        <v>3.5714285714285716</v>
      </c>
      <c r="N74" s="84">
        <v>1.2514477142857143</v>
      </c>
      <c r="O74" s="84">
        <v>0</v>
      </c>
      <c r="P74" s="84">
        <v>33.000804952380953</v>
      </c>
      <c r="Q74" s="84">
        <v>0</v>
      </c>
      <c r="R74" s="84">
        <v>0</v>
      </c>
      <c r="S74" s="84">
        <v>2.2563095238095236E-2</v>
      </c>
      <c r="T74" s="84"/>
      <c r="U74" s="84">
        <v>0</v>
      </c>
      <c r="V74" s="84">
        <v>0.12556595238095239</v>
      </c>
      <c r="W74" s="84">
        <v>4.8865675238094761</v>
      </c>
      <c r="X74" s="84">
        <v>31.163293809523811</v>
      </c>
      <c r="Y74" s="84">
        <v>2407.8914909999999</v>
      </c>
    </row>
    <row r="75" spans="1:25" ht="17.25">
      <c r="A75" s="30"/>
      <c r="B75" s="31" t="s">
        <v>40</v>
      </c>
      <c r="C75" s="84">
        <v>0</v>
      </c>
      <c r="D75" s="84">
        <v>0</v>
      </c>
      <c r="E75" s="84">
        <v>0</v>
      </c>
      <c r="F75" s="84">
        <v>0</v>
      </c>
      <c r="G75" s="84">
        <v>0</v>
      </c>
      <c r="H75" s="84">
        <v>0</v>
      </c>
      <c r="I75" s="84">
        <v>0</v>
      </c>
      <c r="J75" s="84">
        <v>0</v>
      </c>
      <c r="K75" s="84">
        <v>0</v>
      </c>
      <c r="L75" s="84">
        <v>0</v>
      </c>
      <c r="M75" s="84">
        <v>0</v>
      </c>
      <c r="N75" s="84">
        <v>0</v>
      </c>
      <c r="O75" s="84">
        <v>0</v>
      </c>
      <c r="P75" s="84">
        <v>0</v>
      </c>
      <c r="Q75" s="84">
        <v>0</v>
      </c>
      <c r="R75" s="84">
        <v>0</v>
      </c>
      <c r="S75" s="84">
        <v>0</v>
      </c>
      <c r="T75" s="84"/>
      <c r="U75" s="84">
        <v>0</v>
      </c>
      <c r="V75" s="84">
        <v>0</v>
      </c>
      <c r="W75" s="84">
        <v>0</v>
      </c>
      <c r="X75" s="84">
        <v>0</v>
      </c>
      <c r="Y75" s="84">
        <v>0</v>
      </c>
    </row>
    <row r="76" spans="1:25">
      <c r="A76" s="17"/>
      <c r="B76" s="18" t="s">
        <v>16</v>
      </c>
      <c r="C76" s="84">
        <v>966.88143476190476</v>
      </c>
      <c r="D76" s="84">
        <v>0</v>
      </c>
      <c r="E76" s="84">
        <v>0</v>
      </c>
      <c r="F76" s="84">
        <v>2.9272861428571426</v>
      </c>
      <c r="G76" s="84">
        <v>164.93129033333332</v>
      </c>
      <c r="H76" s="84">
        <v>76.561626047619058</v>
      </c>
      <c r="I76" s="84">
        <v>0</v>
      </c>
      <c r="J76" s="84">
        <v>31.336425666666667</v>
      </c>
      <c r="K76" s="84">
        <v>124.58687295238096</v>
      </c>
      <c r="L76" s="84">
        <v>2746.2549378095191</v>
      </c>
      <c r="M76" s="84">
        <v>70.353656190476187</v>
      </c>
      <c r="N76" s="84">
        <v>0.58207509523809531</v>
      </c>
      <c r="O76" s="84">
        <v>0</v>
      </c>
      <c r="P76" s="84">
        <v>97.314535904761911</v>
      </c>
      <c r="Q76" s="84">
        <v>0</v>
      </c>
      <c r="R76" s="84">
        <v>0</v>
      </c>
      <c r="S76" s="84">
        <v>0</v>
      </c>
      <c r="T76" s="84"/>
      <c r="U76" s="84">
        <v>1.5009077619047619</v>
      </c>
      <c r="V76" s="84">
        <v>0</v>
      </c>
      <c r="W76" s="84">
        <v>0</v>
      </c>
      <c r="X76" s="84">
        <v>11.452608523809525</v>
      </c>
      <c r="Y76" s="84">
        <v>4294.6836571904705</v>
      </c>
    </row>
    <row r="77" spans="1:25">
      <c r="A77" s="19"/>
      <c r="B77" s="20" t="s">
        <v>17</v>
      </c>
      <c r="C77" s="84">
        <v>5.3902041904761901</v>
      </c>
      <c r="D77" s="84">
        <v>0</v>
      </c>
      <c r="E77" s="84">
        <v>0</v>
      </c>
      <c r="F77" s="84">
        <v>0</v>
      </c>
      <c r="G77" s="84">
        <v>1.4687830476190475</v>
      </c>
      <c r="H77" s="84">
        <v>21.01758095238095</v>
      </c>
      <c r="I77" s="84">
        <v>0</v>
      </c>
      <c r="J77" s="84">
        <v>0</v>
      </c>
      <c r="K77" s="84">
        <v>5.9518072380952383</v>
      </c>
      <c r="L77" s="84">
        <v>24.834788190476189</v>
      </c>
      <c r="M77" s="84">
        <v>0</v>
      </c>
      <c r="N77" s="84">
        <v>0</v>
      </c>
      <c r="O77" s="84">
        <v>0</v>
      </c>
      <c r="P77" s="84">
        <v>0</v>
      </c>
      <c r="Q77" s="84">
        <v>0</v>
      </c>
      <c r="R77" s="84">
        <v>0</v>
      </c>
      <c r="S77" s="84">
        <v>0</v>
      </c>
      <c r="T77" s="84"/>
      <c r="U77" s="84">
        <v>0</v>
      </c>
      <c r="V77" s="84">
        <v>0</v>
      </c>
      <c r="W77" s="84">
        <v>0</v>
      </c>
      <c r="X77" s="84">
        <v>0.65993347619047626</v>
      </c>
      <c r="Y77" s="84">
        <v>59.32309709523809</v>
      </c>
    </row>
    <row r="78" spans="1:25">
      <c r="A78" s="19"/>
      <c r="B78" s="20" t="s">
        <v>18</v>
      </c>
      <c r="C78" s="84">
        <v>961.49123057142856</v>
      </c>
      <c r="D78" s="84">
        <v>0</v>
      </c>
      <c r="E78" s="84">
        <v>0</v>
      </c>
      <c r="F78" s="84">
        <v>2.9272861428571426</v>
      </c>
      <c r="G78" s="84">
        <v>163.46250728571428</v>
      </c>
      <c r="H78" s="84">
        <v>55.544045095238097</v>
      </c>
      <c r="I78" s="84">
        <v>0</v>
      </c>
      <c r="J78" s="84">
        <v>31.336425666666667</v>
      </c>
      <c r="K78" s="84">
        <v>118.63506571428573</v>
      </c>
      <c r="L78" s="84">
        <v>2721.4201496190426</v>
      </c>
      <c r="M78" s="84">
        <v>70.353656190476187</v>
      </c>
      <c r="N78" s="84">
        <v>0.58207509523809531</v>
      </c>
      <c r="O78" s="84">
        <v>0</v>
      </c>
      <c r="P78" s="84">
        <v>97.314535904761911</v>
      </c>
      <c r="Q78" s="84">
        <v>0</v>
      </c>
      <c r="R78" s="84">
        <v>0</v>
      </c>
      <c r="S78" s="84">
        <v>0</v>
      </c>
      <c r="T78" s="84"/>
      <c r="U78" s="84">
        <v>1.5009077619047619</v>
      </c>
      <c r="V78" s="84">
        <v>0</v>
      </c>
      <c r="W78" s="84">
        <v>0</v>
      </c>
      <c r="X78" s="84">
        <v>10.792675047619047</v>
      </c>
      <c r="Y78" s="84">
        <v>4235.3605600952324</v>
      </c>
    </row>
    <row r="79" spans="1:25">
      <c r="A79" s="17"/>
      <c r="B79" s="18" t="s">
        <v>19</v>
      </c>
      <c r="C79" s="84">
        <v>278.93271028571428</v>
      </c>
      <c r="D79" s="84">
        <v>0</v>
      </c>
      <c r="E79" s="84">
        <v>0</v>
      </c>
      <c r="F79" s="84">
        <v>0</v>
      </c>
      <c r="G79" s="84">
        <v>93.028313999999995</v>
      </c>
      <c r="H79" s="84">
        <v>142.55397090476191</v>
      </c>
      <c r="I79" s="84">
        <v>0</v>
      </c>
      <c r="J79" s="84">
        <v>14.232473285714285</v>
      </c>
      <c r="K79" s="84">
        <v>15.09528038095238</v>
      </c>
      <c r="L79" s="84">
        <v>261.23566566666665</v>
      </c>
      <c r="M79" s="84">
        <v>122.96432357142857</v>
      </c>
      <c r="N79" s="84">
        <v>0</v>
      </c>
      <c r="O79" s="84">
        <v>0</v>
      </c>
      <c r="P79" s="84">
        <v>32.188204238095238</v>
      </c>
      <c r="Q79" s="84">
        <v>0</v>
      </c>
      <c r="R79" s="84">
        <v>0</v>
      </c>
      <c r="S79" s="84">
        <v>0</v>
      </c>
      <c r="T79" s="84"/>
      <c r="U79" s="84">
        <v>0</v>
      </c>
      <c r="V79" s="84">
        <v>0</v>
      </c>
      <c r="W79" s="84">
        <v>0</v>
      </c>
      <c r="X79" s="84">
        <v>9.7205615238095238</v>
      </c>
      <c r="Y79" s="84">
        <v>969.95150385714305</v>
      </c>
    </row>
    <row r="80" spans="1:25">
      <c r="A80" s="17"/>
      <c r="B80" s="20" t="s">
        <v>17</v>
      </c>
      <c r="C80" s="84">
        <v>0.78588947619047622</v>
      </c>
      <c r="D80" s="84">
        <v>0</v>
      </c>
      <c r="E80" s="84">
        <v>0</v>
      </c>
      <c r="F80" s="84">
        <v>0</v>
      </c>
      <c r="G80" s="84">
        <v>0.58799209523809526</v>
      </c>
      <c r="H80" s="84">
        <v>96</v>
      </c>
      <c r="I80" s="84">
        <v>0</v>
      </c>
      <c r="J80" s="84">
        <v>1.7618724285714287</v>
      </c>
      <c r="K80" s="84">
        <v>0</v>
      </c>
      <c r="L80" s="84">
        <v>44.320531476190432</v>
      </c>
      <c r="M80" s="84">
        <v>0</v>
      </c>
      <c r="N80" s="84">
        <v>0</v>
      </c>
      <c r="O80" s="84">
        <v>0</v>
      </c>
      <c r="P80" s="84">
        <v>0</v>
      </c>
      <c r="Q80" s="84">
        <v>0</v>
      </c>
      <c r="R80" s="84">
        <v>0</v>
      </c>
      <c r="S80" s="84">
        <v>0</v>
      </c>
      <c r="T80" s="84"/>
      <c r="U80" s="84">
        <v>0</v>
      </c>
      <c r="V80" s="84">
        <v>0</v>
      </c>
      <c r="W80" s="84">
        <v>0</v>
      </c>
      <c r="X80" s="84">
        <v>4.4299003333333333</v>
      </c>
      <c r="Y80" s="84">
        <v>147.88618580952374</v>
      </c>
    </row>
    <row r="81" spans="1:25">
      <c r="A81" s="17"/>
      <c r="B81" s="20" t="s">
        <v>18</v>
      </c>
      <c r="C81" s="84">
        <v>278.14682080952377</v>
      </c>
      <c r="D81" s="84">
        <v>0</v>
      </c>
      <c r="E81" s="84">
        <v>0</v>
      </c>
      <c r="F81" s="84">
        <v>0</v>
      </c>
      <c r="G81" s="84">
        <v>92.440321904761902</v>
      </c>
      <c r="H81" s="84">
        <v>46.553970904761904</v>
      </c>
      <c r="I81" s="84">
        <v>0</v>
      </c>
      <c r="J81" s="84">
        <v>12.470600857142855</v>
      </c>
      <c r="K81" s="84">
        <v>15.09528038095238</v>
      </c>
      <c r="L81" s="84">
        <v>216.91513419047618</v>
      </c>
      <c r="M81" s="84">
        <v>122.96432357142857</v>
      </c>
      <c r="N81" s="84">
        <v>0</v>
      </c>
      <c r="O81" s="84">
        <v>0</v>
      </c>
      <c r="P81" s="84">
        <v>32.188204238095238</v>
      </c>
      <c r="Q81" s="84">
        <v>0</v>
      </c>
      <c r="R81" s="84">
        <v>0</v>
      </c>
      <c r="S81" s="84">
        <v>0</v>
      </c>
      <c r="T81" s="84"/>
      <c r="U81" s="84">
        <v>0</v>
      </c>
      <c r="V81" s="84">
        <v>0</v>
      </c>
      <c r="W81" s="84">
        <v>0</v>
      </c>
      <c r="X81" s="84">
        <v>5.2906611904761904</v>
      </c>
      <c r="Y81" s="84">
        <v>822.06531804761903</v>
      </c>
    </row>
    <row r="82" spans="1:25">
      <c r="A82" s="21"/>
      <c r="B82" s="22" t="s">
        <v>20</v>
      </c>
      <c r="C82" s="84">
        <v>119.35588052380953</v>
      </c>
      <c r="D82" s="84">
        <v>0</v>
      </c>
      <c r="E82" s="84">
        <v>0</v>
      </c>
      <c r="F82" s="84">
        <v>0</v>
      </c>
      <c r="G82" s="84">
        <v>5.6190476190476186</v>
      </c>
      <c r="H82" s="84">
        <v>43.696119523809521</v>
      </c>
      <c r="I82" s="84">
        <v>0</v>
      </c>
      <c r="J82" s="84">
        <v>6.8568204285713801</v>
      </c>
      <c r="K82" s="84">
        <v>3.2904439999999999</v>
      </c>
      <c r="L82" s="84">
        <v>85.452714666666665</v>
      </c>
      <c r="M82" s="84">
        <v>9.6695977142857146</v>
      </c>
      <c r="N82" s="84">
        <v>0</v>
      </c>
      <c r="O82" s="84">
        <v>0</v>
      </c>
      <c r="P82" s="84">
        <v>2.1877599999999999</v>
      </c>
      <c r="Q82" s="84">
        <v>0</v>
      </c>
      <c r="R82" s="84">
        <v>0</v>
      </c>
      <c r="S82" s="84">
        <v>0</v>
      </c>
      <c r="T82" s="84"/>
      <c r="U82" s="84">
        <v>0</v>
      </c>
      <c r="V82" s="84">
        <v>0</v>
      </c>
      <c r="W82" s="84">
        <v>0</v>
      </c>
      <c r="X82" s="84">
        <v>3.3277656666666666</v>
      </c>
      <c r="Y82" s="84">
        <v>279.4561501428571</v>
      </c>
    </row>
    <row r="83" spans="1:25">
      <c r="A83" s="19"/>
      <c r="B83" s="20" t="s">
        <v>21</v>
      </c>
      <c r="C83" s="84">
        <v>127.12478147619046</v>
      </c>
      <c r="D83" s="84">
        <v>0</v>
      </c>
      <c r="E83" s="84">
        <v>0</v>
      </c>
      <c r="F83" s="84">
        <v>0</v>
      </c>
      <c r="G83" s="84">
        <v>80.162912476190485</v>
      </c>
      <c r="H83" s="84">
        <v>98.857851380952368</v>
      </c>
      <c r="I83" s="84">
        <v>0</v>
      </c>
      <c r="J83" s="84">
        <v>7.3756528571428577</v>
      </c>
      <c r="K83" s="84">
        <v>10.20759361904762</v>
      </c>
      <c r="L83" s="84">
        <v>154.02152276190478</v>
      </c>
      <c r="M83" s="84">
        <v>112.58996395238096</v>
      </c>
      <c r="N83" s="84">
        <v>0</v>
      </c>
      <c r="O83" s="84">
        <v>0</v>
      </c>
      <c r="P83" s="84">
        <v>9.8056070476190467</v>
      </c>
      <c r="Q83" s="84">
        <v>0</v>
      </c>
      <c r="R83" s="84">
        <v>0</v>
      </c>
      <c r="S83" s="84">
        <v>0</v>
      </c>
      <c r="T83" s="84"/>
      <c r="U83" s="84">
        <v>0</v>
      </c>
      <c r="V83" s="84">
        <v>0</v>
      </c>
      <c r="W83" s="84">
        <v>0</v>
      </c>
      <c r="X83" s="84">
        <v>0.12005509523809524</v>
      </c>
      <c r="Y83" s="84">
        <v>600.26594066666667</v>
      </c>
    </row>
    <row r="84" spans="1:25">
      <c r="A84" s="19"/>
      <c r="B84" s="20" t="s">
        <v>22</v>
      </c>
      <c r="C84" s="84">
        <v>0</v>
      </c>
      <c r="D84" s="84">
        <v>0</v>
      </c>
      <c r="E84" s="84">
        <v>0</v>
      </c>
      <c r="F84" s="84">
        <v>0</v>
      </c>
      <c r="G84" s="84">
        <v>7.2463539047619046</v>
      </c>
      <c r="H84" s="84">
        <v>0</v>
      </c>
      <c r="I84" s="84">
        <v>0</v>
      </c>
      <c r="J84" s="84">
        <v>0</v>
      </c>
      <c r="K84" s="84">
        <v>0</v>
      </c>
      <c r="L84" s="84">
        <v>21.761428238095192</v>
      </c>
      <c r="M84" s="84">
        <v>0</v>
      </c>
      <c r="N84" s="84">
        <v>0</v>
      </c>
      <c r="O84" s="84">
        <v>0</v>
      </c>
      <c r="P84" s="84">
        <v>0</v>
      </c>
      <c r="Q84" s="84">
        <v>0</v>
      </c>
      <c r="R84" s="84">
        <v>0</v>
      </c>
      <c r="S84" s="84">
        <v>0</v>
      </c>
      <c r="T84" s="84"/>
      <c r="U84" s="84">
        <v>0</v>
      </c>
      <c r="V84" s="84">
        <v>0</v>
      </c>
      <c r="W84" s="84">
        <v>0</v>
      </c>
      <c r="X84" s="84">
        <v>0</v>
      </c>
      <c r="Y84" s="84">
        <v>29.007782142857099</v>
      </c>
    </row>
    <row r="85" spans="1:25">
      <c r="A85" s="19"/>
      <c r="B85" s="20" t="s">
        <v>23</v>
      </c>
      <c r="C85" s="84">
        <v>10.123247619047619</v>
      </c>
      <c r="D85" s="84">
        <v>0</v>
      </c>
      <c r="E85" s="84">
        <v>0</v>
      </c>
      <c r="F85" s="84">
        <v>0</v>
      </c>
      <c r="G85" s="84">
        <v>0</v>
      </c>
      <c r="H85" s="84">
        <v>0</v>
      </c>
      <c r="I85" s="84">
        <v>0</v>
      </c>
      <c r="J85" s="84">
        <v>0</v>
      </c>
      <c r="K85" s="84">
        <v>0.88563547619047611</v>
      </c>
      <c r="L85" s="84">
        <v>0</v>
      </c>
      <c r="M85" s="84">
        <v>0</v>
      </c>
      <c r="N85" s="84">
        <v>0</v>
      </c>
      <c r="O85" s="84">
        <v>0</v>
      </c>
      <c r="P85" s="84">
        <v>20.194837190476193</v>
      </c>
      <c r="Q85" s="84">
        <v>0</v>
      </c>
      <c r="R85" s="84">
        <v>0</v>
      </c>
      <c r="S85" s="84">
        <v>0</v>
      </c>
      <c r="T85" s="84"/>
      <c r="U85" s="84">
        <v>0</v>
      </c>
      <c r="V85" s="84">
        <v>0</v>
      </c>
      <c r="W85" s="84">
        <v>0</v>
      </c>
      <c r="X85" s="84">
        <v>0</v>
      </c>
      <c r="Y85" s="84">
        <v>31.203720285714287</v>
      </c>
    </row>
    <row r="86" spans="1:25">
      <c r="A86" s="19"/>
      <c r="B86" s="32" t="s">
        <v>24</v>
      </c>
      <c r="C86" s="84">
        <v>22.328800666666666</v>
      </c>
      <c r="D86" s="84">
        <v>0</v>
      </c>
      <c r="E86" s="84">
        <v>0</v>
      </c>
      <c r="F86" s="84">
        <v>0</v>
      </c>
      <c r="G86" s="84">
        <v>0</v>
      </c>
      <c r="H86" s="84">
        <v>0</v>
      </c>
      <c r="I86" s="84">
        <v>0</v>
      </c>
      <c r="J86" s="84">
        <v>0</v>
      </c>
      <c r="K86" s="84">
        <v>0.71160728571428566</v>
      </c>
      <c r="L86" s="84">
        <v>0</v>
      </c>
      <c r="M86" s="84">
        <v>0.70476190476190481</v>
      </c>
      <c r="N86" s="84">
        <v>0</v>
      </c>
      <c r="O86" s="84">
        <v>0</v>
      </c>
      <c r="P86" s="84">
        <v>0</v>
      </c>
      <c r="Q86" s="84">
        <v>0</v>
      </c>
      <c r="R86" s="84">
        <v>0</v>
      </c>
      <c r="S86" s="84">
        <v>0</v>
      </c>
      <c r="T86" s="84"/>
      <c r="U86" s="84">
        <v>0</v>
      </c>
      <c r="V86" s="84">
        <v>0</v>
      </c>
      <c r="W86" s="84">
        <v>0</v>
      </c>
      <c r="X86" s="84">
        <v>6.2727407619047613</v>
      </c>
      <c r="Y86" s="84">
        <v>30.017910619047619</v>
      </c>
    </row>
    <row r="87" spans="1:25">
      <c r="A87" s="19"/>
      <c r="B87" s="23" t="s">
        <v>25</v>
      </c>
      <c r="C87" s="84">
        <v>0</v>
      </c>
      <c r="D87" s="84">
        <v>0</v>
      </c>
      <c r="E87" s="84">
        <v>0</v>
      </c>
      <c r="F87" s="84">
        <v>0</v>
      </c>
      <c r="G87" s="84">
        <v>0</v>
      </c>
      <c r="H87" s="84">
        <v>0</v>
      </c>
      <c r="I87" s="84">
        <v>0</v>
      </c>
      <c r="J87" s="84">
        <v>0</v>
      </c>
      <c r="K87" s="84">
        <v>0</v>
      </c>
      <c r="L87" s="84">
        <v>0</v>
      </c>
      <c r="M87" s="84">
        <v>0</v>
      </c>
      <c r="N87" s="84">
        <v>0</v>
      </c>
      <c r="O87" s="84">
        <v>0</v>
      </c>
      <c r="P87" s="84">
        <v>0</v>
      </c>
      <c r="Q87" s="84">
        <v>0</v>
      </c>
      <c r="R87" s="84">
        <v>0</v>
      </c>
      <c r="S87" s="84">
        <v>0</v>
      </c>
      <c r="T87" s="84"/>
      <c r="U87" s="84">
        <v>0</v>
      </c>
      <c r="V87" s="84">
        <v>0</v>
      </c>
      <c r="W87" s="84">
        <v>0</v>
      </c>
      <c r="X87" s="84">
        <v>0</v>
      </c>
      <c r="Y87" s="84">
        <v>0</v>
      </c>
    </row>
    <row r="88" spans="1:25">
      <c r="A88" s="21"/>
      <c r="B88" s="24" t="s">
        <v>26</v>
      </c>
      <c r="C88" s="84">
        <v>8.483531809523809</v>
      </c>
      <c r="D88" s="84">
        <v>0</v>
      </c>
      <c r="E88" s="84">
        <v>0</v>
      </c>
      <c r="F88" s="84">
        <v>0</v>
      </c>
      <c r="G88" s="84">
        <v>14.488700666666668</v>
      </c>
      <c r="H88" s="84">
        <v>48.98155238095238</v>
      </c>
      <c r="I88" s="84">
        <v>0</v>
      </c>
      <c r="J88" s="84">
        <v>0</v>
      </c>
      <c r="K88" s="84">
        <v>9.6410857142857131E-2</v>
      </c>
      <c r="L88" s="84">
        <v>2.4228095238095237</v>
      </c>
      <c r="M88" s="84">
        <v>0</v>
      </c>
      <c r="N88" s="84">
        <v>0</v>
      </c>
      <c r="O88" s="84">
        <v>0</v>
      </c>
      <c r="P88" s="84">
        <v>0</v>
      </c>
      <c r="Q88" s="84">
        <v>0</v>
      </c>
      <c r="R88" s="84">
        <v>0</v>
      </c>
      <c r="S88" s="84">
        <v>0</v>
      </c>
      <c r="T88" s="84"/>
      <c r="U88" s="84">
        <v>0</v>
      </c>
      <c r="V88" s="84">
        <v>0</v>
      </c>
      <c r="W88" s="84">
        <v>0</v>
      </c>
      <c r="X88" s="84">
        <v>0.23373985714285714</v>
      </c>
      <c r="Y88" s="84">
        <v>74.706745095238077</v>
      </c>
    </row>
    <row r="89" spans="1:25">
      <c r="A89" s="25"/>
      <c r="B89" s="20" t="s">
        <v>17</v>
      </c>
      <c r="C89" s="84">
        <v>0</v>
      </c>
      <c r="D89" s="84">
        <v>0</v>
      </c>
      <c r="E89" s="84">
        <v>0</v>
      </c>
      <c r="F89" s="84">
        <v>0</v>
      </c>
      <c r="G89" s="84">
        <v>0</v>
      </c>
      <c r="H89" s="84">
        <v>0</v>
      </c>
      <c r="I89" s="84">
        <v>0</v>
      </c>
      <c r="J89" s="84">
        <v>0</v>
      </c>
      <c r="K89" s="84">
        <v>0</v>
      </c>
      <c r="L89" s="84">
        <v>2.4228095238095237</v>
      </c>
      <c r="M89" s="84">
        <v>0</v>
      </c>
      <c r="N89" s="84">
        <v>0</v>
      </c>
      <c r="O89" s="84">
        <v>0</v>
      </c>
      <c r="P89" s="84">
        <v>0</v>
      </c>
      <c r="Q89" s="84">
        <v>0</v>
      </c>
      <c r="R89" s="84">
        <v>0</v>
      </c>
      <c r="S89" s="84">
        <v>0</v>
      </c>
      <c r="T89" s="84"/>
      <c r="U89" s="84">
        <v>0</v>
      </c>
      <c r="V89" s="84">
        <v>0</v>
      </c>
      <c r="W89" s="84">
        <v>0</v>
      </c>
      <c r="X89" s="84">
        <v>0</v>
      </c>
      <c r="Y89" s="84">
        <v>2.4228095238095237</v>
      </c>
    </row>
    <row r="90" spans="1:25">
      <c r="A90" s="19"/>
      <c r="B90" s="20" t="s">
        <v>18</v>
      </c>
      <c r="C90" s="84">
        <v>8.483531809523809</v>
      </c>
      <c r="D90" s="84">
        <v>0</v>
      </c>
      <c r="E90" s="84">
        <v>0</v>
      </c>
      <c r="F90" s="84">
        <v>0</v>
      </c>
      <c r="G90" s="84">
        <v>14.488700666666668</v>
      </c>
      <c r="H90" s="84">
        <v>48.98155238095238</v>
      </c>
      <c r="I90" s="84">
        <v>0</v>
      </c>
      <c r="J90" s="84">
        <v>0</v>
      </c>
      <c r="K90" s="84">
        <v>9.6410857142857131E-2</v>
      </c>
      <c r="L90" s="84">
        <v>0</v>
      </c>
      <c r="M90" s="84">
        <v>0</v>
      </c>
      <c r="N90" s="84">
        <v>0</v>
      </c>
      <c r="O90" s="84">
        <v>0</v>
      </c>
      <c r="P90" s="84">
        <v>0</v>
      </c>
      <c r="Q90" s="84">
        <v>0</v>
      </c>
      <c r="R90" s="84">
        <v>0</v>
      </c>
      <c r="S90" s="84">
        <v>0</v>
      </c>
      <c r="T90" s="84"/>
      <c r="U90" s="84">
        <v>0</v>
      </c>
      <c r="V90" s="84">
        <v>0</v>
      </c>
      <c r="W90" s="84">
        <v>0</v>
      </c>
      <c r="X90" s="84">
        <v>0.23373985714285714</v>
      </c>
      <c r="Y90" s="84">
        <v>72.283935571428557</v>
      </c>
    </row>
    <row r="91" spans="1:25">
      <c r="A91" s="26"/>
      <c r="B91" s="24" t="s">
        <v>41</v>
      </c>
      <c r="C91" s="84">
        <v>1254.297676857143</v>
      </c>
      <c r="D91" s="84">
        <v>0</v>
      </c>
      <c r="E91" s="84">
        <v>0</v>
      </c>
      <c r="F91" s="84">
        <v>2.9272861428571426</v>
      </c>
      <c r="G91" s="84">
        <v>272.448305</v>
      </c>
      <c r="H91" s="84">
        <v>268.09714933333333</v>
      </c>
      <c r="I91" s="84">
        <v>0</v>
      </c>
      <c r="J91" s="84">
        <v>45.568898952380948</v>
      </c>
      <c r="K91" s="84">
        <v>139.7785641904762</v>
      </c>
      <c r="L91" s="84">
        <v>3009.9134129999957</v>
      </c>
      <c r="M91" s="84">
        <v>193.31797976190475</v>
      </c>
      <c r="N91" s="84">
        <v>0.58207509523809531</v>
      </c>
      <c r="O91" s="84">
        <v>0</v>
      </c>
      <c r="P91" s="84">
        <v>129.50274014285714</v>
      </c>
      <c r="Q91" s="84">
        <v>0</v>
      </c>
      <c r="R91" s="84">
        <v>0</v>
      </c>
      <c r="S91" s="84">
        <v>0</v>
      </c>
      <c r="T91" s="84"/>
      <c r="U91" s="84">
        <v>1.5009077619047619</v>
      </c>
      <c r="V91" s="84">
        <v>0</v>
      </c>
      <c r="W91" s="84">
        <v>0</v>
      </c>
      <c r="X91" s="84">
        <v>21.406909904761907</v>
      </c>
      <c r="Y91" s="84">
        <v>5339.3419061428531</v>
      </c>
    </row>
    <row r="92" spans="1:25">
      <c r="A92" s="25"/>
      <c r="B92" s="27" t="s">
        <v>28</v>
      </c>
      <c r="C92" s="84">
        <v>0</v>
      </c>
      <c r="D92" s="84">
        <v>0</v>
      </c>
      <c r="E92" s="84">
        <v>0</v>
      </c>
      <c r="F92" s="84">
        <v>0</v>
      </c>
      <c r="G92" s="84">
        <v>0</v>
      </c>
      <c r="H92" s="84">
        <v>0</v>
      </c>
      <c r="I92" s="84">
        <v>0</v>
      </c>
      <c r="J92" s="84">
        <v>0</v>
      </c>
      <c r="K92" s="84">
        <v>0</v>
      </c>
      <c r="L92" s="84">
        <v>0</v>
      </c>
      <c r="M92" s="84">
        <v>0</v>
      </c>
      <c r="N92" s="84">
        <v>0</v>
      </c>
      <c r="O92" s="84">
        <v>0</v>
      </c>
      <c r="P92" s="84">
        <v>0</v>
      </c>
      <c r="Q92" s="84">
        <v>0</v>
      </c>
      <c r="R92" s="84">
        <v>0</v>
      </c>
      <c r="S92" s="84">
        <v>0</v>
      </c>
      <c r="T92" s="84"/>
      <c r="U92" s="84">
        <v>0</v>
      </c>
      <c r="V92" s="84">
        <v>0</v>
      </c>
      <c r="W92" s="84">
        <v>0</v>
      </c>
      <c r="X92" s="84">
        <v>0</v>
      </c>
      <c r="Y92" s="84">
        <v>0</v>
      </c>
    </row>
    <row r="93" spans="1:25">
      <c r="A93" s="28"/>
      <c r="B93" s="29" t="s">
        <v>29</v>
      </c>
      <c r="C93" s="84">
        <v>1.3305</v>
      </c>
      <c r="D93" s="84">
        <v>0</v>
      </c>
      <c r="E93" s="84">
        <v>0</v>
      </c>
      <c r="F93" s="84">
        <v>0</v>
      </c>
      <c r="G93" s="84">
        <v>0.20298638095238095</v>
      </c>
      <c r="H93" s="84">
        <v>0</v>
      </c>
      <c r="I93" s="84">
        <v>0</v>
      </c>
      <c r="J93" s="84">
        <v>0</v>
      </c>
      <c r="K93" s="84">
        <v>0</v>
      </c>
      <c r="L93" s="84">
        <v>11.480386095238048</v>
      </c>
      <c r="M93" s="84">
        <v>0</v>
      </c>
      <c r="N93" s="84">
        <v>0</v>
      </c>
      <c r="O93" s="84">
        <v>0</v>
      </c>
      <c r="P93" s="84">
        <v>0</v>
      </c>
      <c r="Q93" s="84">
        <v>0</v>
      </c>
      <c r="R93" s="84">
        <v>0</v>
      </c>
      <c r="S93" s="84">
        <v>0</v>
      </c>
      <c r="T93" s="84"/>
      <c r="U93" s="84">
        <v>0</v>
      </c>
      <c r="V93" s="84">
        <v>0</v>
      </c>
      <c r="W93" s="84">
        <v>0</v>
      </c>
      <c r="X93" s="84">
        <v>3.0669393333333335</v>
      </c>
      <c r="Y93" s="84">
        <v>16.080811809523762</v>
      </c>
    </row>
    <row r="94" spans="1:25" ht="17.25">
      <c r="A94" s="30"/>
      <c r="B94" s="31" t="s">
        <v>42</v>
      </c>
      <c r="C94" s="84">
        <v>0</v>
      </c>
      <c r="D94" s="84">
        <v>0</v>
      </c>
      <c r="E94" s="84">
        <v>0</v>
      </c>
      <c r="F94" s="84">
        <v>0</v>
      </c>
      <c r="G94" s="84">
        <v>0</v>
      </c>
      <c r="H94" s="84">
        <v>0</v>
      </c>
      <c r="I94" s="84">
        <v>0</v>
      </c>
      <c r="J94" s="84">
        <v>0</v>
      </c>
      <c r="K94" s="84">
        <v>0</v>
      </c>
      <c r="L94" s="84">
        <v>0</v>
      </c>
      <c r="M94" s="84">
        <v>0</v>
      </c>
      <c r="N94" s="84">
        <v>0</v>
      </c>
      <c r="O94" s="84">
        <v>0</v>
      </c>
      <c r="P94" s="84">
        <v>0</v>
      </c>
      <c r="Q94" s="84">
        <v>0</v>
      </c>
      <c r="R94" s="84">
        <v>0</v>
      </c>
      <c r="S94" s="84">
        <v>0</v>
      </c>
      <c r="T94" s="84"/>
      <c r="U94" s="84">
        <v>0</v>
      </c>
      <c r="V94" s="84">
        <v>0</v>
      </c>
      <c r="W94" s="84">
        <v>0</v>
      </c>
      <c r="X94" s="84">
        <v>0</v>
      </c>
      <c r="Y94" s="84">
        <v>0</v>
      </c>
    </row>
    <row r="95" spans="1:25">
      <c r="A95" s="30"/>
      <c r="B95" s="31" t="s">
        <v>43</v>
      </c>
      <c r="C95" s="84">
        <v>0</v>
      </c>
      <c r="D95" s="84">
        <v>0</v>
      </c>
      <c r="E95" s="84">
        <v>0</v>
      </c>
      <c r="F95" s="84">
        <v>0</v>
      </c>
      <c r="G95" s="84">
        <v>0</v>
      </c>
      <c r="H95" s="84">
        <v>0</v>
      </c>
      <c r="I95" s="84">
        <v>0</v>
      </c>
      <c r="J95" s="84">
        <v>0</v>
      </c>
      <c r="K95" s="84">
        <v>0</v>
      </c>
      <c r="L95" s="84">
        <v>0</v>
      </c>
      <c r="M95" s="84">
        <v>0</v>
      </c>
      <c r="N95" s="84">
        <v>0</v>
      </c>
      <c r="O95" s="84">
        <v>0</v>
      </c>
      <c r="P95" s="84">
        <v>0</v>
      </c>
      <c r="Q95" s="84">
        <v>0</v>
      </c>
      <c r="R95" s="84">
        <v>0</v>
      </c>
      <c r="S95" s="84">
        <v>0</v>
      </c>
      <c r="T95" s="84"/>
      <c r="U95" s="84">
        <v>0</v>
      </c>
      <c r="V95" s="84">
        <v>0</v>
      </c>
      <c r="W95" s="84">
        <v>0</v>
      </c>
      <c r="X95" s="84">
        <v>0</v>
      </c>
      <c r="Y95" s="84">
        <v>0</v>
      </c>
    </row>
    <row r="96" spans="1:25">
      <c r="A96" s="17"/>
      <c r="B96" s="18" t="s">
        <v>16</v>
      </c>
      <c r="C96" s="84">
        <v>645.46124371428573</v>
      </c>
      <c r="D96" s="84">
        <v>0</v>
      </c>
      <c r="E96" s="84">
        <v>245.73760976190428</v>
      </c>
      <c r="F96" s="84">
        <v>23.931591333333333</v>
      </c>
      <c r="G96" s="84">
        <v>2109.722467190476</v>
      </c>
      <c r="H96" s="84">
        <v>521.35894090475722</v>
      </c>
      <c r="I96" s="84">
        <v>370.07855276190475</v>
      </c>
      <c r="J96" s="84">
        <v>57.032898857142854</v>
      </c>
      <c r="K96" s="84">
        <v>190.7663948095238</v>
      </c>
      <c r="L96" s="84">
        <v>2913.8736962380954</v>
      </c>
      <c r="M96" s="84">
        <v>846.72906238095243</v>
      </c>
      <c r="N96" s="84">
        <v>0.14285714285714285</v>
      </c>
      <c r="O96" s="84">
        <v>8.6611999999999995E-2</v>
      </c>
      <c r="P96" s="84">
        <v>164.57789414285713</v>
      </c>
      <c r="Q96" s="84">
        <v>0</v>
      </c>
      <c r="R96" s="84">
        <v>2.2741621428571426</v>
      </c>
      <c r="S96" s="84">
        <v>17</v>
      </c>
      <c r="T96" s="84"/>
      <c r="U96" s="84">
        <v>0.10248495238095238</v>
      </c>
      <c r="V96" s="84">
        <v>162.283242</v>
      </c>
      <c r="W96" s="84">
        <v>2.2497679047618999</v>
      </c>
      <c r="X96" s="84">
        <v>194.71233376190477</v>
      </c>
      <c r="Y96" s="84">
        <v>8468.121811999994</v>
      </c>
    </row>
    <row r="97" spans="1:25">
      <c r="A97" s="19"/>
      <c r="B97" s="20" t="s">
        <v>17</v>
      </c>
      <c r="C97" s="84">
        <v>51.206157523809054</v>
      </c>
      <c r="D97" s="84">
        <v>0</v>
      </c>
      <c r="E97" s="84">
        <v>47.976591380952378</v>
      </c>
      <c r="F97" s="84">
        <v>0.83362595238095238</v>
      </c>
      <c r="G97" s="84">
        <v>65.667060190476192</v>
      </c>
      <c r="H97" s="84">
        <v>52.21474395238095</v>
      </c>
      <c r="I97" s="84">
        <v>25.902125904761906</v>
      </c>
      <c r="J97" s="84">
        <v>5.2380952380952381</v>
      </c>
      <c r="K97" s="84">
        <v>1.4786071904761906</v>
      </c>
      <c r="L97" s="84">
        <v>119.60102761904761</v>
      </c>
      <c r="M97" s="84">
        <v>39.757115571428571</v>
      </c>
      <c r="N97" s="84">
        <v>0</v>
      </c>
      <c r="O97" s="84">
        <v>0</v>
      </c>
      <c r="P97" s="84">
        <v>1.499298380952381</v>
      </c>
      <c r="Q97" s="84">
        <v>0</v>
      </c>
      <c r="R97" s="84">
        <v>0</v>
      </c>
      <c r="S97" s="84">
        <v>0</v>
      </c>
      <c r="T97" s="84"/>
      <c r="U97" s="84">
        <v>9.5238095238095233E-2</v>
      </c>
      <c r="V97" s="84">
        <v>5.715032571428571</v>
      </c>
      <c r="W97" s="84">
        <v>4.2857142857142858E-2</v>
      </c>
      <c r="X97" s="84">
        <v>3.1005118571428572</v>
      </c>
      <c r="Y97" s="84">
        <v>420.328088571428</v>
      </c>
    </row>
    <row r="98" spans="1:25">
      <c r="A98" s="19"/>
      <c r="B98" s="20" t="s">
        <v>18</v>
      </c>
      <c r="C98" s="84">
        <v>594.25508619047139</v>
      </c>
      <c r="D98" s="84">
        <v>0</v>
      </c>
      <c r="E98" s="84">
        <v>197.76101838095192</v>
      </c>
      <c r="F98" s="84">
        <v>23.097965380952381</v>
      </c>
      <c r="G98" s="84">
        <v>2044.0554069999998</v>
      </c>
      <c r="H98" s="84">
        <v>469.14419695238098</v>
      </c>
      <c r="I98" s="84">
        <v>344.17642685714281</v>
      </c>
      <c r="J98" s="84">
        <v>51.794803619047613</v>
      </c>
      <c r="K98" s="84">
        <v>189.28778761904763</v>
      </c>
      <c r="L98" s="84">
        <v>2794.2726686190476</v>
      </c>
      <c r="M98" s="84">
        <v>806.97194680951895</v>
      </c>
      <c r="N98" s="84">
        <v>0.14285714285714285</v>
      </c>
      <c r="O98" s="84">
        <v>8.6611999999999995E-2</v>
      </c>
      <c r="P98" s="84">
        <v>163.07859576190475</v>
      </c>
      <c r="Q98" s="84">
        <v>0</v>
      </c>
      <c r="R98" s="84">
        <v>2.2741621428571426</v>
      </c>
      <c r="S98" s="84">
        <v>17</v>
      </c>
      <c r="T98" s="84"/>
      <c r="U98" s="84">
        <v>7.2468571428571434E-3</v>
      </c>
      <c r="V98" s="84">
        <v>156.56820942857144</v>
      </c>
      <c r="W98" s="84">
        <v>2.2069107619047572</v>
      </c>
      <c r="X98" s="84">
        <v>191.61182190476191</v>
      </c>
      <c r="Y98" s="84">
        <v>8047.793723428561</v>
      </c>
    </row>
    <row r="99" spans="1:25">
      <c r="A99" s="17"/>
      <c r="B99" s="18" t="s">
        <v>19</v>
      </c>
      <c r="C99" s="84">
        <v>268.83541561904758</v>
      </c>
      <c r="D99" s="84">
        <v>0.22533333333333333</v>
      </c>
      <c r="E99" s="84">
        <v>142.11738261904716</v>
      </c>
      <c r="F99" s="84">
        <v>23.005216476190476</v>
      </c>
      <c r="G99" s="84">
        <v>1674.5048999047617</v>
      </c>
      <c r="H99" s="84">
        <v>291.62447623809521</v>
      </c>
      <c r="I99" s="84">
        <v>121.0058967619043</v>
      </c>
      <c r="J99" s="84">
        <v>108.71720795238095</v>
      </c>
      <c r="K99" s="84">
        <v>103.64203342857142</v>
      </c>
      <c r="L99" s="84">
        <v>1597.4735124761905</v>
      </c>
      <c r="M99" s="84">
        <v>368.42549428571431</v>
      </c>
      <c r="N99" s="84">
        <v>0.7857142857142857</v>
      </c>
      <c r="O99" s="84">
        <v>3.8380952380952384E-2</v>
      </c>
      <c r="P99" s="84">
        <v>29.748361571428571</v>
      </c>
      <c r="Q99" s="84">
        <v>0</v>
      </c>
      <c r="R99" s="84">
        <v>0.6428571428571429</v>
      </c>
      <c r="S99" s="84">
        <v>1.9085714285714286</v>
      </c>
      <c r="T99" s="84"/>
      <c r="U99" s="84">
        <v>5.8095238095238093</v>
      </c>
      <c r="V99" s="84">
        <v>53.89944609523809</v>
      </c>
      <c r="W99" s="84">
        <v>4.7580952380952386</v>
      </c>
      <c r="X99" s="84">
        <v>68.160546523809515</v>
      </c>
      <c r="Y99" s="84">
        <v>4865.3283661428559</v>
      </c>
    </row>
    <row r="100" spans="1:25">
      <c r="A100" s="17"/>
      <c r="B100" s="20" t="s">
        <v>17</v>
      </c>
      <c r="C100" s="84">
        <v>33.556668238095234</v>
      </c>
      <c r="D100" s="84">
        <v>0</v>
      </c>
      <c r="E100" s="84">
        <v>0.62748666666666664</v>
      </c>
      <c r="F100" s="84">
        <v>8.3957301428570954</v>
      </c>
      <c r="G100" s="84">
        <v>7.7985089047619045</v>
      </c>
      <c r="H100" s="84">
        <v>32.237749809523812</v>
      </c>
      <c r="I100" s="84">
        <v>2.999694285714281</v>
      </c>
      <c r="J100" s="84">
        <v>11.898160333333333</v>
      </c>
      <c r="K100" s="84">
        <v>0.5263619523809524</v>
      </c>
      <c r="L100" s="84">
        <v>99.998724428571435</v>
      </c>
      <c r="M100" s="84">
        <v>5.9523809523809526</v>
      </c>
      <c r="N100" s="84">
        <v>0</v>
      </c>
      <c r="O100" s="84">
        <v>0</v>
      </c>
      <c r="P100" s="84">
        <v>3.3836485714285711</v>
      </c>
      <c r="Q100" s="84">
        <v>0</v>
      </c>
      <c r="R100" s="84">
        <v>0</v>
      </c>
      <c r="S100" s="84">
        <v>0</v>
      </c>
      <c r="T100" s="84"/>
      <c r="U100" s="84">
        <v>0</v>
      </c>
      <c r="V100" s="84">
        <v>0</v>
      </c>
      <c r="W100" s="84">
        <v>0</v>
      </c>
      <c r="X100" s="84">
        <v>0.14285714285714285</v>
      </c>
      <c r="Y100" s="84">
        <v>207.5179714285714</v>
      </c>
    </row>
    <row r="101" spans="1:25">
      <c r="A101" s="17"/>
      <c r="B101" s="20" t="s">
        <v>18</v>
      </c>
      <c r="C101" s="84">
        <v>235.27874738095238</v>
      </c>
      <c r="D101" s="84">
        <v>0.22533333333333333</v>
      </c>
      <c r="E101" s="84">
        <v>141.48989595238049</v>
      </c>
      <c r="F101" s="84">
        <v>14.609486333333285</v>
      </c>
      <c r="G101" s="84">
        <v>1666.7063910000002</v>
      </c>
      <c r="H101" s="84">
        <v>259.38672642857097</v>
      </c>
      <c r="I101" s="84">
        <v>118.00620247619</v>
      </c>
      <c r="J101" s="84">
        <v>96.819047619047623</v>
      </c>
      <c r="K101" s="84">
        <v>103.11567147619</v>
      </c>
      <c r="L101" s="84">
        <v>1497.4747880476191</v>
      </c>
      <c r="M101" s="84">
        <v>362.47311333333283</v>
      </c>
      <c r="N101" s="84">
        <v>0.7857142857142857</v>
      </c>
      <c r="O101" s="84">
        <v>3.8380952380952384E-2</v>
      </c>
      <c r="P101" s="84">
        <v>26.364712999999998</v>
      </c>
      <c r="Q101" s="84">
        <v>0</v>
      </c>
      <c r="R101" s="84">
        <v>0.6428571428571429</v>
      </c>
      <c r="S101" s="84">
        <v>1.9085714285714286</v>
      </c>
      <c r="T101" s="84"/>
      <c r="U101" s="84">
        <v>5.8095238095238093</v>
      </c>
      <c r="V101" s="84">
        <v>53.89944609523809</v>
      </c>
      <c r="W101" s="84">
        <v>4.7580952380952386</v>
      </c>
      <c r="X101" s="84">
        <v>68.017689380952376</v>
      </c>
      <c r="Y101" s="84">
        <v>4657.8103947142827</v>
      </c>
    </row>
    <row r="102" spans="1:25">
      <c r="A102" s="21"/>
      <c r="B102" s="22" t="s">
        <v>20</v>
      </c>
      <c r="C102" s="84">
        <v>111.88307528571428</v>
      </c>
      <c r="D102" s="84">
        <v>0.22533333333333333</v>
      </c>
      <c r="E102" s="84">
        <v>40.741769714285716</v>
      </c>
      <c r="F102" s="84">
        <v>4.0280577619047619</v>
      </c>
      <c r="G102" s="84">
        <v>370.360747</v>
      </c>
      <c r="H102" s="84">
        <v>134.85288757142857</v>
      </c>
      <c r="I102" s="84">
        <v>47.241670523809525</v>
      </c>
      <c r="J102" s="84">
        <v>43.571428571428569</v>
      </c>
      <c r="K102" s="84">
        <v>28.741569285714284</v>
      </c>
      <c r="L102" s="84">
        <v>418.69716252380948</v>
      </c>
      <c r="M102" s="84">
        <v>90.446587619047619</v>
      </c>
      <c r="N102" s="84">
        <v>0.21428571428571427</v>
      </c>
      <c r="O102" s="84">
        <v>1.5714285714285715E-2</v>
      </c>
      <c r="P102" s="84">
        <v>17.482631476190477</v>
      </c>
      <c r="Q102" s="84">
        <v>0</v>
      </c>
      <c r="R102" s="84">
        <v>0</v>
      </c>
      <c r="S102" s="84">
        <v>0.19428571428571428</v>
      </c>
      <c r="T102" s="84"/>
      <c r="U102" s="84">
        <v>1.5238095238095237</v>
      </c>
      <c r="V102" s="84">
        <v>35.012015904761903</v>
      </c>
      <c r="W102" s="84">
        <v>1.52</v>
      </c>
      <c r="X102" s="84">
        <v>17.884711666666664</v>
      </c>
      <c r="Y102" s="84">
        <v>1364.6377434761905</v>
      </c>
    </row>
    <row r="103" spans="1:25">
      <c r="A103" s="19"/>
      <c r="B103" s="20" t="s">
        <v>21</v>
      </c>
      <c r="C103" s="84">
        <v>62.330467333332862</v>
      </c>
      <c r="D103" s="84">
        <v>0</v>
      </c>
      <c r="E103" s="84">
        <v>5.7733127142857139</v>
      </c>
      <c r="F103" s="84">
        <v>6.1904761904761907</v>
      </c>
      <c r="G103" s="84">
        <v>1145.336291809519</v>
      </c>
      <c r="H103" s="84">
        <v>34.789428571428573</v>
      </c>
      <c r="I103" s="84">
        <v>12.037270571428571</v>
      </c>
      <c r="J103" s="84">
        <v>34.200000000000003</v>
      </c>
      <c r="K103" s="84">
        <v>34.142857142857146</v>
      </c>
      <c r="L103" s="84">
        <v>489.80266928571427</v>
      </c>
      <c r="M103" s="84">
        <v>117.91830738095238</v>
      </c>
      <c r="N103" s="84">
        <v>0.14285714285714285</v>
      </c>
      <c r="O103" s="84">
        <v>0</v>
      </c>
      <c r="P103" s="84">
        <v>4.647993761904762</v>
      </c>
      <c r="Q103" s="84">
        <v>0</v>
      </c>
      <c r="R103" s="84">
        <v>0</v>
      </c>
      <c r="S103" s="84">
        <v>1.7142857142857142</v>
      </c>
      <c r="T103" s="84"/>
      <c r="U103" s="84">
        <v>0</v>
      </c>
      <c r="V103" s="84">
        <v>4.0476190476190474</v>
      </c>
      <c r="W103" s="84">
        <v>0</v>
      </c>
      <c r="X103" s="84">
        <v>29.637699714285716</v>
      </c>
      <c r="Y103" s="84">
        <v>1982.7115363809471</v>
      </c>
    </row>
    <row r="104" spans="1:25">
      <c r="A104" s="19"/>
      <c r="B104" s="20" t="s">
        <v>22</v>
      </c>
      <c r="C104" s="84">
        <v>43.957886380952381</v>
      </c>
      <c r="D104" s="84">
        <v>0</v>
      </c>
      <c r="E104" s="84">
        <v>66.256119238095238</v>
      </c>
      <c r="F104" s="84">
        <v>5.291666666666667</v>
      </c>
      <c r="G104" s="84">
        <v>120.04053038095238</v>
      </c>
      <c r="H104" s="84">
        <v>52.82096847619048</v>
      </c>
      <c r="I104" s="84">
        <v>37.448689428571427</v>
      </c>
      <c r="J104" s="84">
        <v>9.5238095238095237</v>
      </c>
      <c r="K104" s="84">
        <v>19.34914219047619</v>
      </c>
      <c r="L104" s="84">
        <v>585.99680661904767</v>
      </c>
      <c r="M104" s="84">
        <v>111.39649404761906</v>
      </c>
      <c r="N104" s="84">
        <v>0</v>
      </c>
      <c r="O104" s="84">
        <v>2.2666666666666665E-2</v>
      </c>
      <c r="P104" s="84">
        <v>2.7017438095238098</v>
      </c>
      <c r="Q104" s="84">
        <v>0</v>
      </c>
      <c r="R104" s="84">
        <v>0.6428571428571429</v>
      </c>
      <c r="S104" s="84">
        <v>0</v>
      </c>
      <c r="T104" s="84"/>
      <c r="U104" s="84">
        <v>0</v>
      </c>
      <c r="V104" s="84">
        <v>9.6190476190476186</v>
      </c>
      <c r="W104" s="84">
        <v>0</v>
      </c>
      <c r="X104" s="84">
        <v>11.428571428571429</v>
      </c>
      <c r="Y104" s="84">
        <v>1076.4969996190475</v>
      </c>
    </row>
    <row r="105" spans="1:25">
      <c r="A105" s="19"/>
      <c r="B105" s="20" t="s">
        <v>23</v>
      </c>
      <c r="C105" s="84">
        <v>5.4385714285714286</v>
      </c>
      <c r="D105" s="84">
        <v>0</v>
      </c>
      <c r="E105" s="84">
        <v>0.13276190476190475</v>
      </c>
      <c r="F105" s="84">
        <v>0</v>
      </c>
      <c r="G105" s="84">
        <v>7.7985089047619045</v>
      </c>
      <c r="H105" s="84">
        <v>30.091189380952382</v>
      </c>
      <c r="I105" s="84">
        <v>20.786700333333336</v>
      </c>
      <c r="J105" s="84">
        <v>11.898160333333333</v>
      </c>
      <c r="K105" s="84">
        <v>0</v>
      </c>
      <c r="L105" s="84">
        <v>43.91296619047619</v>
      </c>
      <c r="M105" s="84">
        <v>0</v>
      </c>
      <c r="N105" s="84">
        <v>0</v>
      </c>
      <c r="O105" s="84">
        <v>0</v>
      </c>
      <c r="P105" s="84">
        <v>0</v>
      </c>
      <c r="Q105" s="84">
        <v>0</v>
      </c>
      <c r="R105" s="84">
        <v>0</v>
      </c>
      <c r="S105" s="84">
        <v>0</v>
      </c>
      <c r="T105" s="84"/>
      <c r="U105" s="84">
        <v>0</v>
      </c>
      <c r="V105" s="84">
        <v>0</v>
      </c>
      <c r="W105" s="84">
        <v>0</v>
      </c>
      <c r="X105" s="84">
        <v>0</v>
      </c>
      <c r="Y105" s="84">
        <v>120.05885847619047</v>
      </c>
    </row>
    <row r="106" spans="1:25">
      <c r="A106" s="19"/>
      <c r="B106" s="32" t="s">
        <v>24</v>
      </c>
      <c r="C106" s="84">
        <v>45.225415190476141</v>
      </c>
      <c r="D106" s="84">
        <v>0</v>
      </c>
      <c r="E106" s="84">
        <v>29.213419047619048</v>
      </c>
      <c r="F106" s="84">
        <v>7.4950158571428567</v>
      </c>
      <c r="G106" s="84">
        <v>30.968821809523806</v>
      </c>
      <c r="H106" s="84">
        <v>39.070002238095242</v>
      </c>
      <c r="I106" s="84">
        <v>3.491565904761905</v>
      </c>
      <c r="J106" s="84">
        <v>9.5238095238095237</v>
      </c>
      <c r="K106" s="84">
        <v>21.40846480952381</v>
      </c>
      <c r="L106" s="84">
        <v>59.063907857142382</v>
      </c>
      <c r="M106" s="84">
        <v>48.664105238095239</v>
      </c>
      <c r="N106" s="84">
        <v>0.42857142857142855</v>
      </c>
      <c r="O106" s="84">
        <v>0</v>
      </c>
      <c r="P106" s="84">
        <v>4.9159925238094759</v>
      </c>
      <c r="Q106" s="84">
        <v>0</v>
      </c>
      <c r="R106" s="84">
        <v>0</v>
      </c>
      <c r="S106" s="84">
        <v>0</v>
      </c>
      <c r="T106" s="84"/>
      <c r="U106" s="84">
        <v>4.2857142857142856</v>
      </c>
      <c r="V106" s="84">
        <v>5.2207635238095236</v>
      </c>
      <c r="W106" s="84">
        <v>3.2380952380952381</v>
      </c>
      <c r="X106" s="84">
        <v>9.2095637142857143</v>
      </c>
      <c r="Y106" s="84">
        <v>321.42322819047558</v>
      </c>
    </row>
    <row r="107" spans="1:25">
      <c r="A107" s="19"/>
      <c r="B107" s="23" t="s">
        <v>25</v>
      </c>
      <c r="C107" s="84">
        <v>0</v>
      </c>
      <c r="D107" s="84">
        <v>0</v>
      </c>
      <c r="E107" s="84">
        <v>0</v>
      </c>
      <c r="F107" s="84">
        <v>0</v>
      </c>
      <c r="G107" s="84">
        <v>0</v>
      </c>
      <c r="H107" s="84">
        <v>0</v>
      </c>
      <c r="I107" s="84">
        <v>0</v>
      </c>
      <c r="J107" s="84">
        <v>0</v>
      </c>
      <c r="K107" s="84">
        <v>0</v>
      </c>
      <c r="L107" s="84">
        <v>0</v>
      </c>
      <c r="M107" s="84">
        <v>0</v>
      </c>
      <c r="N107" s="84">
        <v>0</v>
      </c>
      <c r="O107" s="84">
        <v>0</v>
      </c>
      <c r="P107" s="84">
        <v>0</v>
      </c>
      <c r="Q107" s="84">
        <v>0</v>
      </c>
      <c r="R107" s="84">
        <v>0</v>
      </c>
      <c r="S107" s="84">
        <v>0</v>
      </c>
      <c r="T107" s="84"/>
      <c r="U107" s="84">
        <v>0</v>
      </c>
      <c r="V107" s="84">
        <v>0</v>
      </c>
      <c r="W107" s="84">
        <v>0</v>
      </c>
      <c r="X107" s="84">
        <v>0</v>
      </c>
      <c r="Y107" s="84">
        <v>0</v>
      </c>
    </row>
    <row r="108" spans="1:25">
      <c r="A108" s="21"/>
      <c r="B108" s="24" t="s">
        <v>26</v>
      </c>
      <c r="C108" s="84">
        <v>66.253399047618572</v>
      </c>
      <c r="D108" s="84">
        <v>0</v>
      </c>
      <c r="E108" s="84">
        <v>111.00270876190477</v>
      </c>
      <c r="F108" s="84">
        <v>85.730033666666671</v>
      </c>
      <c r="G108" s="84">
        <v>46.62445985714286</v>
      </c>
      <c r="H108" s="84">
        <v>69.793747571428099</v>
      </c>
      <c r="I108" s="84">
        <v>86.390590619047146</v>
      </c>
      <c r="J108" s="84">
        <v>0.71904623809523804</v>
      </c>
      <c r="K108" s="84">
        <v>23.191699523809525</v>
      </c>
      <c r="L108" s="84">
        <v>798.21868090476187</v>
      </c>
      <c r="M108" s="84">
        <v>7.8144355238095242</v>
      </c>
      <c r="N108" s="84">
        <v>0</v>
      </c>
      <c r="O108" s="84">
        <v>0.32666666666666666</v>
      </c>
      <c r="P108" s="84">
        <v>2.0135673333333286</v>
      </c>
      <c r="Q108" s="84">
        <v>0</v>
      </c>
      <c r="R108" s="84">
        <v>0</v>
      </c>
      <c r="S108" s="84">
        <v>9.7232857142857156E-3</v>
      </c>
      <c r="T108" s="84"/>
      <c r="U108" s="84">
        <v>0.14285714285714285</v>
      </c>
      <c r="V108" s="84">
        <v>159.92345133333333</v>
      </c>
      <c r="W108" s="84">
        <v>4.3335476190476188E-2</v>
      </c>
      <c r="X108" s="84">
        <v>26.698952428571427</v>
      </c>
      <c r="Y108" s="84">
        <v>1484.8973553809512</v>
      </c>
    </row>
    <row r="109" spans="1:25">
      <c r="A109" s="19"/>
      <c r="B109" s="20" t="s">
        <v>17</v>
      </c>
      <c r="C109" s="84">
        <v>13.851679904761857</v>
      </c>
      <c r="D109" s="84">
        <v>0</v>
      </c>
      <c r="E109" s="84">
        <v>39.827202380952386</v>
      </c>
      <c r="F109" s="84">
        <v>83.127357809523815</v>
      </c>
      <c r="G109" s="84">
        <v>5.1104686190476185</v>
      </c>
      <c r="H109" s="84">
        <v>16.659642190476141</v>
      </c>
      <c r="I109" s="84">
        <v>8.9386950952380939</v>
      </c>
      <c r="J109" s="84">
        <v>0</v>
      </c>
      <c r="K109" s="84">
        <v>15.721856428571428</v>
      </c>
      <c r="L109" s="84">
        <v>693.14633638095233</v>
      </c>
      <c r="M109" s="84">
        <v>0</v>
      </c>
      <c r="N109" s="84">
        <v>0</v>
      </c>
      <c r="O109" s="84">
        <v>0</v>
      </c>
      <c r="P109" s="84">
        <v>0.78208123809523811</v>
      </c>
      <c r="Q109" s="84">
        <v>0</v>
      </c>
      <c r="R109" s="84">
        <v>0</v>
      </c>
      <c r="S109" s="84">
        <v>9.7232857142857156E-3</v>
      </c>
      <c r="T109" s="84"/>
      <c r="U109" s="84">
        <v>9.5238095238095233E-2</v>
      </c>
      <c r="V109" s="84">
        <v>0</v>
      </c>
      <c r="W109" s="84">
        <v>2.3809523809523808E-2</v>
      </c>
      <c r="X109" s="84">
        <v>3.3564361904761904</v>
      </c>
      <c r="Y109" s="84">
        <v>880.65052714285719</v>
      </c>
    </row>
    <row r="110" spans="1:25">
      <c r="A110" s="19"/>
      <c r="B110" s="20" t="s">
        <v>18</v>
      </c>
      <c r="C110" s="84">
        <v>52.401719142857139</v>
      </c>
      <c r="D110" s="84">
        <v>0</v>
      </c>
      <c r="E110" s="84">
        <v>71.175506380952385</v>
      </c>
      <c r="F110" s="84">
        <v>2.6026758571428523</v>
      </c>
      <c r="G110" s="84">
        <v>41.513991238095237</v>
      </c>
      <c r="H110" s="84">
        <v>53.134105380951908</v>
      </c>
      <c r="I110" s="84">
        <v>77.451895523809526</v>
      </c>
      <c r="J110" s="84">
        <v>0.71904623809523804</v>
      </c>
      <c r="K110" s="84">
        <v>7.4698430952380948</v>
      </c>
      <c r="L110" s="84">
        <v>105.07234452380953</v>
      </c>
      <c r="M110" s="84">
        <v>7.8144355238095242</v>
      </c>
      <c r="N110" s="84">
        <v>0</v>
      </c>
      <c r="O110" s="84">
        <v>0.32666666666666666</v>
      </c>
      <c r="P110" s="84">
        <v>1.2314860952380953</v>
      </c>
      <c r="Q110" s="84">
        <v>0</v>
      </c>
      <c r="R110" s="84">
        <v>0</v>
      </c>
      <c r="S110" s="84">
        <v>0</v>
      </c>
      <c r="T110" s="84"/>
      <c r="U110" s="84">
        <v>4.7619047619047616E-2</v>
      </c>
      <c r="V110" s="84">
        <v>159.92345133333333</v>
      </c>
      <c r="W110" s="84">
        <v>1.952595238095238E-2</v>
      </c>
      <c r="X110" s="84">
        <v>23.342516238095193</v>
      </c>
      <c r="Y110" s="84">
        <v>604.24682823809474</v>
      </c>
    </row>
    <row r="111" spans="1:25">
      <c r="A111" s="26"/>
      <c r="B111" s="24" t="s">
        <v>44</v>
      </c>
      <c r="C111" s="84">
        <v>980.5500583809519</v>
      </c>
      <c r="D111" s="84">
        <v>0.22533333333333333</v>
      </c>
      <c r="E111" s="84">
        <v>498.85770114285617</v>
      </c>
      <c r="F111" s="84">
        <v>132.66684147619048</v>
      </c>
      <c r="G111" s="84">
        <v>3830.8518269523811</v>
      </c>
      <c r="H111" s="84">
        <v>882.7771647142805</v>
      </c>
      <c r="I111" s="84">
        <v>577.47504014285619</v>
      </c>
      <c r="J111" s="84">
        <v>166.46915304761902</v>
      </c>
      <c r="K111" s="84">
        <v>317.60012776190473</v>
      </c>
      <c r="L111" s="84">
        <v>5309.565889619048</v>
      </c>
      <c r="M111" s="84">
        <v>1222.9689921904762</v>
      </c>
      <c r="N111" s="84">
        <v>0.9285714285714286</v>
      </c>
      <c r="O111" s="84">
        <v>0.45165961904761903</v>
      </c>
      <c r="P111" s="84">
        <v>196.33982304761906</v>
      </c>
      <c r="Q111" s="84">
        <v>0</v>
      </c>
      <c r="R111" s="84">
        <v>2.9170192857142858</v>
      </c>
      <c r="S111" s="84">
        <v>18.918294714285715</v>
      </c>
      <c r="T111" s="84"/>
      <c r="U111" s="84">
        <v>6.0548659047619049</v>
      </c>
      <c r="V111" s="84">
        <v>376.1061394285714</v>
      </c>
      <c r="W111" s="84">
        <v>7.0511986190476144</v>
      </c>
      <c r="X111" s="84">
        <v>289.57183271428573</v>
      </c>
      <c r="Y111" s="84">
        <v>14818.347533523807</v>
      </c>
    </row>
    <row r="112" spans="1:25">
      <c r="A112" s="25"/>
      <c r="B112" s="27" t="s">
        <v>28</v>
      </c>
      <c r="C112" s="84">
        <v>33.103214285714287</v>
      </c>
      <c r="D112" s="84">
        <v>0</v>
      </c>
      <c r="E112" s="84">
        <v>18.624285714285715</v>
      </c>
      <c r="F112" s="84">
        <v>0</v>
      </c>
      <c r="G112" s="84">
        <v>30.476190476190474</v>
      </c>
      <c r="H112" s="84">
        <v>10.870242238095191</v>
      </c>
      <c r="I112" s="84">
        <v>35.142857142857146</v>
      </c>
      <c r="J112" s="84">
        <v>9.5238095238095237</v>
      </c>
      <c r="K112" s="84">
        <v>5.2380952380952381</v>
      </c>
      <c r="L112" s="84">
        <v>1073.6760793809524</v>
      </c>
      <c r="M112" s="84">
        <v>10.714285714285714</v>
      </c>
      <c r="N112" s="84">
        <v>0</v>
      </c>
      <c r="O112" s="84">
        <v>0</v>
      </c>
      <c r="P112" s="84">
        <v>0</v>
      </c>
      <c r="Q112" s="84">
        <v>0</v>
      </c>
      <c r="R112" s="84">
        <v>0.6428571428571429</v>
      </c>
      <c r="S112" s="84">
        <v>0</v>
      </c>
      <c r="T112" s="84"/>
      <c r="U112" s="84">
        <v>0.47619047619047616</v>
      </c>
      <c r="V112" s="84">
        <v>2.3809523809523809</v>
      </c>
      <c r="W112" s="84">
        <v>0</v>
      </c>
      <c r="X112" s="84">
        <v>8.5714285714285712</v>
      </c>
      <c r="Y112" s="84">
        <v>1239.4404882857143</v>
      </c>
    </row>
    <row r="113" spans="1:25">
      <c r="A113" s="28"/>
      <c r="B113" s="29" t="s">
        <v>29</v>
      </c>
      <c r="C113" s="84">
        <v>125.64629395238096</v>
      </c>
      <c r="D113" s="84">
        <v>0</v>
      </c>
      <c r="E113" s="84">
        <v>267.92827419047615</v>
      </c>
      <c r="F113" s="84">
        <v>94.446563190476198</v>
      </c>
      <c r="G113" s="84">
        <v>189.89811914285715</v>
      </c>
      <c r="H113" s="84">
        <v>147.05177633333332</v>
      </c>
      <c r="I113" s="84">
        <v>149.51172095238095</v>
      </c>
      <c r="J113" s="84">
        <v>34.052379571428574</v>
      </c>
      <c r="K113" s="84">
        <v>12.323112999999999</v>
      </c>
      <c r="L113" s="84">
        <v>937.02051133333327</v>
      </c>
      <c r="M113" s="84">
        <v>40.102380952380955</v>
      </c>
      <c r="N113" s="84">
        <v>0</v>
      </c>
      <c r="O113" s="84">
        <v>7.5741142857142868E-2</v>
      </c>
      <c r="P113" s="84">
        <v>30.792638666666623</v>
      </c>
      <c r="Q113" s="84">
        <v>0</v>
      </c>
      <c r="R113" s="84">
        <v>0</v>
      </c>
      <c r="S113" s="84">
        <v>0</v>
      </c>
      <c r="T113" s="84"/>
      <c r="U113" s="84">
        <v>0.61904761904761907</v>
      </c>
      <c r="V113" s="84">
        <v>158.47619047619048</v>
      </c>
      <c r="W113" s="84">
        <v>0.46316328571428567</v>
      </c>
      <c r="X113" s="84">
        <v>26.521157428571428</v>
      </c>
      <c r="Y113" s="84">
        <v>2214.9290712380948</v>
      </c>
    </row>
    <row r="114" spans="1:25">
      <c r="A114" s="30"/>
      <c r="B114" s="31" t="s">
        <v>45</v>
      </c>
      <c r="C114" s="84">
        <v>0</v>
      </c>
      <c r="D114" s="84">
        <v>0</v>
      </c>
      <c r="E114" s="84">
        <v>0</v>
      </c>
      <c r="F114" s="84">
        <v>0</v>
      </c>
      <c r="G114" s="84">
        <v>0</v>
      </c>
      <c r="H114" s="84">
        <v>0</v>
      </c>
      <c r="I114" s="84">
        <v>0</v>
      </c>
      <c r="J114" s="84">
        <v>0</v>
      </c>
      <c r="K114" s="84">
        <v>0</v>
      </c>
      <c r="L114" s="84">
        <v>0</v>
      </c>
      <c r="M114" s="84">
        <v>0</v>
      </c>
      <c r="N114" s="84">
        <v>0</v>
      </c>
      <c r="O114" s="84">
        <v>0</v>
      </c>
      <c r="P114" s="84">
        <v>0</v>
      </c>
      <c r="Q114" s="84">
        <v>0</v>
      </c>
      <c r="R114" s="84">
        <v>0</v>
      </c>
      <c r="S114" s="84">
        <v>0</v>
      </c>
      <c r="T114" s="84"/>
      <c r="U114" s="84">
        <v>0</v>
      </c>
      <c r="V114" s="84">
        <v>0</v>
      </c>
      <c r="W114" s="84">
        <v>0</v>
      </c>
      <c r="X114" s="84">
        <v>0</v>
      </c>
      <c r="Y114" s="84">
        <v>0</v>
      </c>
    </row>
    <row r="115" spans="1:25">
      <c r="A115" s="17"/>
      <c r="B115" s="18" t="s">
        <v>16</v>
      </c>
      <c r="C115" s="84">
        <v>608.1337685714285</v>
      </c>
      <c r="D115" s="84">
        <v>0</v>
      </c>
      <c r="E115" s="84">
        <v>261.1765633809519</v>
      </c>
      <c r="F115" s="84">
        <v>24.103330142857097</v>
      </c>
      <c r="G115" s="84">
        <v>1938.0022571904763</v>
      </c>
      <c r="H115" s="84">
        <v>486.0509201904714</v>
      </c>
      <c r="I115" s="84">
        <v>449.48420104761851</v>
      </c>
      <c r="J115" s="84">
        <v>65.311712571428572</v>
      </c>
      <c r="K115" s="84">
        <v>215.60032928571431</v>
      </c>
      <c r="L115" s="84">
        <v>2740.3006115238095</v>
      </c>
      <c r="M115" s="84">
        <v>816.95843771428576</v>
      </c>
      <c r="N115" s="84">
        <v>0.2857142857142857</v>
      </c>
      <c r="O115" s="84">
        <v>0.31324961904761855</v>
      </c>
      <c r="P115" s="84">
        <v>116.28836509523811</v>
      </c>
      <c r="Q115" s="84">
        <v>0</v>
      </c>
      <c r="R115" s="84">
        <v>0.6428571428571429</v>
      </c>
      <c r="S115" s="84">
        <v>6.1904761904761907</v>
      </c>
      <c r="T115" s="84"/>
      <c r="U115" s="84">
        <v>0.45047619047619053</v>
      </c>
      <c r="V115" s="84">
        <v>115.11216576190429</v>
      </c>
      <c r="W115" s="84">
        <v>4.9378370476190483</v>
      </c>
      <c r="X115" s="84">
        <v>180.52307404761905</v>
      </c>
      <c r="Y115" s="84">
        <v>8029.8663469999929</v>
      </c>
    </row>
    <row r="116" spans="1:25">
      <c r="A116" s="19"/>
      <c r="B116" s="20" t="s">
        <v>17</v>
      </c>
      <c r="C116" s="84">
        <v>63.542438047619044</v>
      </c>
      <c r="D116" s="84">
        <v>0</v>
      </c>
      <c r="E116" s="84">
        <v>52.860706857142858</v>
      </c>
      <c r="F116" s="84">
        <v>3.0574846666666664</v>
      </c>
      <c r="G116" s="84">
        <v>62.889054142857148</v>
      </c>
      <c r="H116" s="84">
        <v>63.279768619047616</v>
      </c>
      <c r="I116" s="84">
        <v>42.115470380952381</v>
      </c>
      <c r="J116" s="84">
        <v>3.5714285714285716</v>
      </c>
      <c r="K116" s="84">
        <v>4.1056036666666662</v>
      </c>
      <c r="L116" s="84">
        <v>113.60594399999999</v>
      </c>
      <c r="M116" s="84">
        <v>37.469971761904766</v>
      </c>
      <c r="N116" s="84">
        <v>0</v>
      </c>
      <c r="O116" s="84">
        <v>1.6666666666666666E-2</v>
      </c>
      <c r="P116" s="84">
        <v>13.060815285714238</v>
      </c>
      <c r="Q116" s="84">
        <v>0</v>
      </c>
      <c r="R116" s="84">
        <v>0</v>
      </c>
      <c r="S116" s="84">
        <v>0</v>
      </c>
      <c r="T116" s="84"/>
      <c r="U116" s="84">
        <v>0</v>
      </c>
      <c r="V116" s="84">
        <v>7.6312348571428572</v>
      </c>
      <c r="W116" s="84">
        <v>0.12885290476190475</v>
      </c>
      <c r="X116" s="84">
        <v>5.9313215238095234</v>
      </c>
      <c r="Y116" s="84">
        <v>473.26676195238093</v>
      </c>
    </row>
    <row r="117" spans="1:25">
      <c r="A117" s="19"/>
      <c r="B117" s="20" t="s">
        <v>18</v>
      </c>
      <c r="C117" s="84">
        <v>544.5913305238048</v>
      </c>
      <c r="D117" s="84">
        <v>0</v>
      </c>
      <c r="E117" s="84">
        <v>208.31585652380903</v>
      </c>
      <c r="F117" s="84">
        <v>21.045845476190475</v>
      </c>
      <c r="G117" s="84">
        <v>1875.1132030476192</v>
      </c>
      <c r="H117" s="84">
        <v>422.77115157142856</v>
      </c>
      <c r="I117" s="84">
        <v>407.36873066666669</v>
      </c>
      <c r="J117" s="84">
        <v>61.740283999999996</v>
      </c>
      <c r="K117" s="84">
        <v>211.49472561904761</v>
      </c>
      <c r="L117" s="84">
        <v>2626.6946675238096</v>
      </c>
      <c r="M117" s="84">
        <v>779.48846595238092</v>
      </c>
      <c r="N117" s="84">
        <v>0.2857142857142857</v>
      </c>
      <c r="O117" s="84">
        <v>0.29658295238095239</v>
      </c>
      <c r="P117" s="84">
        <v>103.22754980952381</v>
      </c>
      <c r="Q117" s="84">
        <v>0</v>
      </c>
      <c r="R117" s="84">
        <v>0.6428571428571429</v>
      </c>
      <c r="S117" s="84">
        <v>6.1904761904761907</v>
      </c>
      <c r="T117" s="84"/>
      <c r="U117" s="84">
        <v>0.45047619047619053</v>
      </c>
      <c r="V117" s="84">
        <v>107.48093090476191</v>
      </c>
      <c r="W117" s="84">
        <v>4.8089841428571436</v>
      </c>
      <c r="X117" s="84">
        <v>174.5917525238095</v>
      </c>
      <c r="Y117" s="84">
        <v>7556.5995850476138</v>
      </c>
    </row>
    <row r="118" spans="1:25">
      <c r="A118" s="17"/>
      <c r="B118" s="18" t="s">
        <v>19</v>
      </c>
      <c r="C118" s="84">
        <v>203.29584247618999</v>
      </c>
      <c r="D118" s="84">
        <v>0</v>
      </c>
      <c r="E118" s="84">
        <v>92.584405238095243</v>
      </c>
      <c r="F118" s="84">
        <v>10.176760904761906</v>
      </c>
      <c r="G118" s="84">
        <v>1650.1187590952381</v>
      </c>
      <c r="H118" s="84">
        <v>286.82719471428527</v>
      </c>
      <c r="I118" s="84">
        <v>87.255656571428091</v>
      </c>
      <c r="J118" s="84">
        <v>38.681766190476189</v>
      </c>
      <c r="K118" s="84">
        <v>68.535965428570961</v>
      </c>
      <c r="L118" s="84">
        <v>3266.283365095238</v>
      </c>
      <c r="M118" s="84">
        <v>312.83033795238094</v>
      </c>
      <c r="N118" s="84">
        <v>1.5714285714285714</v>
      </c>
      <c r="O118" s="84">
        <v>0.16073714285714238</v>
      </c>
      <c r="P118" s="84">
        <v>33.433420238095238</v>
      </c>
      <c r="Q118" s="84">
        <v>0</v>
      </c>
      <c r="R118" s="84">
        <v>8.0146666666666665E-3</v>
      </c>
      <c r="S118" s="84">
        <v>4.0038095238095242</v>
      </c>
      <c r="T118" s="84"/>
      <c r="U118" s="84">
        <v>6.1434080000000009</v>
      </c>
      <c r="V118" s="84">
        <v>56.819826619047618</v>
      </c>
      <c r="W118" s="84">
        <v>5.7668952857142859</v>
      </c>
      <c r="X118" s="84">
        <v>80.797454999999999</v>
      </c>
      <c r="Y118" s="84">
        <v>6205.2950487142843</v>
      </c>
    </row>
    <row r="119" spans="1:25">
      <c r="A119" s="17"/>
      <c r="B119" s="20" t="s">
        <v>17</v>
      </c>
      <c r="C119" s="84">
        <v>11.722297666666666</v>
      </c>
      <c r="D119" s="84">
        <v>0</v>
      </c>
      <c r="E119" s="84">
        <v>3.1036367619047618</v>
      </c>
      <c r="F119" s="84">
        <v>1.9494209523809525</v>
      </c>
      <c r="G119" s="84">
        <v>20.300461619047617</v>
      </c>
      <c r="H119" s="84">
        <v>36.275193190476188</v>
      </c>
      <c r="I119" s="84">
        <v>8.5400344285714276</v>
      </c>
      <c r="J119" s="84">
        <v>0</v>
      </c>
      <c r="K119" s="84">
        <v>3.9549333809523808</v>
      </c>
      <c r="L119" s="84">
        <v>77.934711523809057</v>
      </c>
      <c r="M119" s="84">
        <v>0</v>
      </c>
      <c r="N119" s="84">
        <v>0</v>
      </c>
      <c r="O119" s="84">
        <v>0</v>
      </c>
      <c r="P119" s="84">
        <v>3.4430288571428571</v>
      </c>
      <c r="Q119" s="84">
        <v>0</v>
      </c>
      <c r="R119" s="84">
        <v>8.0146666666666665E-3</v>
      </c>
      <c r="S119" s="84">
        <v>0</v>
      </c>
      <c r="T119" s="84"/>
      <c r="U119" s="84">
        <v>0</v>
      </c>
      <c r="V119" s="84">
        <v>0</v>
      </c>
      <c r="W119" s="84">
        <v>0</v>
      </c>
      <c r="X119" s="84">
        <v>0</v>
      </c>
      <c r="Y119" s="84">
        <v>167.23173304761855</v>
      </c>
    </row>
    <row r="120" spans="1:25">
      <c r="A120" s="17"/>
      <c r="B120" s="20" t="s">
        <v>18</v>
      </c>
      <c r="C120" s="84">
        <v>191.57354480952381</v>
      </c>
      <c r="D120" s="84">
        <v>0</v>
      </c>
      <c r="E120" s="84">
        <v>89.480768476190477</v>
      </c>
      <c r="F120" s="84">
        <v>8.2273399523809516</v>
      </c>
      <c r="G120" s="84">
        <v>1629.8182974761903</v>
      </c>
      <c r="H120" s="84">
        <v>250.55200152380951</v>
      </c>
      <c r="I120" s="84">
        <v>78.715622142857143</v>
      </c>
      <c r="J120" s="84">
        <v>38.681766190476189</v>
      </c>
      <c r="K120" s="84">
        <v>64.581032047618578</v>
      </c>
      <c r="L120" s="84">
        <v>3188.3486535714287</v>
      </c>
      <c r="M120" s="84">
        <v>312.83033795238094</v>
      </c>
      <c r="N120" s="84">
        <v>1.5714285714285714</v>
      </c>
      <c r="O120" s="84">
        <v>0.16073714285714238</v>
      </c>
      <c r="P120" s="84">
        <v>29.990391380952381</v>
      </c>
      <c r="Q120" s="84">
        <v>0</v>
      </c>
      <c r="R120" s="84">
        <v>0</v>
      </c>
      <c r="S120" s="84">
        <v>4.0038095238095242</v>
      </c>
      <c r="T120" s="84"/>
      <c r="U120" s="84">
        <v>6.1434080000000009</v>
      </c>
      <c r="V120" s="84">
        <v>56.819826619047618</v>
      </c>
      <c r="W120" s="84">
        <v>5.7668952857142859</v>
      </c>
      <c r="X120" s="84">
        <v>80.797454999999999</v>
      </c>
      <c r="Y120" s="84">
        <v>6038.0633156666663</v>
      </c>
    </row>
    <row r="121" spans="1:25">
      <c r="A121" s="21"/>
      <c r="B121" s="22" t="s">
        <v>20</v>
      </c>
      <c r="C121" s="84">
        <v>87.468599428571423</v>
      </c>
      <c r="D121" s="84">
        <v>0</v>
      </c>
      <c r="E121" s="84">
        <v>49.085378333333331</v>
      </c>
      <c r="F121" s="84">
        <v>3.841650142857143</v>
      </c>
      <c r="G121" s="84">
        <v>339.98864095238093</v>
      </c>
      <c r="H121" s="84">
        <v>101.47441995238094</v>
      </c>
      <c r="I121" s="84">
        <v>43.509461571428574</v>
      </c>
      <c r="J121" s="84">
        <v>10.11033761904762</v>
      </c>
      <c r="K121" s="84">
        <v>28.91934223809524</v>
      </c>
      <c r="L121" s="84">
        <v>711.65950376189994</v>
      </c>
      <c r="M121" s="84">
        <v>82.786049523809524</v>
      </c>
      <c r="N121" s="84">
        <v>0.21428571428571427</v>
      </c>
      <c r="O121" s="84">
        <v>0.16073714285714238</v>
      </c>
      <c r="P121" s="84">
        <v>14.523199190476191</v>
      </c>
      <c r="Q121" s="84">
        <v>0</v>
      </c>
      <c r="R121" s="84">
        <v>0</v>
      </c>
      <c r="S121" s="84">
        <v>0.19428571428571428</v>
      </c>
      <c r="T121" s="84"/>
      <c r="U121" s="84">
        <v>2.3338841904761902</v>
      </c>
      <c r="V121" s="84">
        <v>20.462683761904763</v>
      </c>
      <c r="W121" s="84">
        <v>2.4723809523809526</v>
      </c>
      <c r="X121" s="84">
        <v>30.16675023809524</v>
      </c>
      <c r="Y121" s="84">
        <v>1529.3715904285668</v>
      </c>
    </row>
    <row r="122" spans="1:25">
      <c r="A122" s="19"/>
      <c r="B122" s="20" t="s">
        <v>21</v>
      </c>
      <c r="C122" s="84">
        <v>50.872080428571429</v>
      </c>
      <c r="D122" s="84">
        <v>0</v>
      </c>
      <c r="E122" s="84">
        <v>4.9571457142857138</v>
      </c>
      <c r="F122" s="84">
        <v>4.9000000000000004</v>
      </c>
      <c r="G122" s="84">
        <v>1161.5321613333333</v>
      </c>
      <c r="H122" s="84">
        <v>42.325558666666666</v>
      </c>
      <c r="I122" s="84">
        <v>15.127463571428573</v>
      </c>
      <c r="J122" s="84">
        <v>9.5238095238095237</v>
      </c>
      <c r="K122" s="84">
        <v>11.642857142857142</v>
      </c>
      <c r="L122" s="84">
        <v>538.17472857142855</v>
      </c>
      <c r="M122" s="84">
        <v>94.271428571428572</v>
      </c>
      <c r="N122" s="84">
        <v>7.1428571428571425E-2</v>
      </c>
      <c r="O122" s="84">
        <v>0</v>
      </c>
      <c r="P122" s="84">
        <v>4.784244809523809</v>
      </c>
      <c r="Q122" s="84">
        <v>0</v>
      </c>
      <c r="R122" s="84">
        <v>0</v>
      </c>
      <c r="S122" s="84">
        <v>3.8095238095238093</v>
      </c>
      <c r="T122" s="84"/>
      <c r="U122" s="84">
        <v>0</v>
      </c>
      <c r="V122" s="84">
        <v>34.5</v>
      </c>
      <c r="W122" s="84">
        <v>2.5465428571428569E-2</v>
      </c>
      <c r="X122" s="84">
        <v>14.80952380952381</v>
      </c>
      <c r="Y122" s="84">
        <v>1991.327419952381</v>
      </c>
    </row>
    <row r="123" spans="1:25">
      <c r="A123" s="19"/>
      <c r="B123" s="20" t="s">
        <v>22</v>
      </c>
      <c r="C123" s="84">
        <v>18.644940714285713</v>
      </c>
      <c r="D123" s="84">
        <v>0</v>
      </c>
      <c r="E123" s="84">
        <v>8.8564314285713817</v>
      </c>
      <c r="F123" s="84">
        <v>0.59952380952380957</v>
      </c>
      <c r="G123" s="84">
        <v>106.44124466666666</v>
      </c>
      <c r="H123" s="84">
        <v>63.731359904761902</v>
      </c>
      <c r="I123" s="84">
        <v>14.16199057142857</v>
      </c>
      <c r="J123" s="84">
        <v>9.5238095238095237</v>
      </c>
      <c r="K123" s="84">
        <v>15.64144119047619</v>
      </c>
      <c r="L123" s="84">
        <v>1929.8148871904764</v>
      </c>
      <c r="M123" s="84">
        <v>92.260884571428576</v>
      </c>
      <c r="N123" s="84">
        <v>0.8571428571428571</v>
      </c>
      <c r="O123" s="84">
        <v>0</v>
      </c>
      <c r="P123" s="84">
        <v>4.3235907619047618</v>
      </c>
      <c r="Q123" s="84">
        <v>0</v>
      </c>
      <c r="R123" s="84">
        <v>0</v>
      </c>
      <c r="S123" s="84">
        <v>0</v>
      </c>
      <c r="T123" s="84"/>
      <c r="U123" s="84">
        <v>0</v>
      </c>
      <c r="V123" s="84">
        <v>0</v>
      </c>
      <c r="W123" s="84">
        <v>0</v>
      </c>
      <c r="X123" s="84">
        <v>22.857142857142858</v>
      </c>
      <c r="Y123" s="84">
        <v>2287.714390047619</v>
      </c>
    </row>
    <row r="124" spans="1:25">
      <c r="A124" s="19"/>
      <c r="B124" s="20" t="s">
        <v>23</v>
      </c>
      <c r="C124" s="84">
        <v>11.154761904761905</v>
      </c>
      <c r="D124" s="84">
        <v>0</v>
      </c>
      <c r="E124" s="84">
        <v>18.917333333333335</v>
      </c>
      <c r="F124" s="84">
        <v>0</v>
      </c>
      <c r="G124" s="84">
        <v>13.496856666666666</v>
      </c>
      <c r="H124" s="84">
        <v>33.687217952380948</v>
      </c>
      <c r="I124" s="84">
        <v>2.102495238095238</v>
      </c>
      <c r="J124" s="84">
        <v>0</v>
      </c>
      <c r="K124" s="84">
        <v>0.5714285714285714</v>
      </c>
      <c r="L124" s="84">
        <v>38.359865047619053</v>
      </c>
      <c r="M124" s="84">
        <v>8.5714285714285712</v>
      </c>
      <c r="N124" s="84">
        <v>0</v>
      </c>
      <c r="O124" s="84">
        <v>0</v>
      </c>
      <c r="P124" s="84">
        <v>0</v>
      </c>
      <c r="Q124" s="84">
        <v>0</v>
      </c>
      <c r="R124" s="84">
        <v>0</v>
      </c>
      <c r="S124" s="84">
        <v>0</v>
      </c>
      <c r="T124" s="84"/>
      <c r="U124" s="84">
        <v>0</v>
      </c>
      <c r="V124" s="84">
        <v>0</v>
      </c>
      <c r="W124" s="84">
        <v>0</v>
      </c>
      <c r="X124" s="84">
        <v>0</v>
      </c>
      <c r="Y124" s="84">
        <v>126.86138728571429</v>
      </c>
    </row>
    <row r="125" spans="1:25">
      <c r="A125" s="19"/>
      <c r="B125" s="32" t="s">
        <v>24</v>
      </c>
      <c r="C125" s="84">
        <v>35.155459999999955</v>
      </c>
      <c r="D125" s="84">
        <v>0</v>
      </c>
      <c r="E125" s="84">
        <v>10.768116428571428</v>
      </c>
      <c r="F125" s="84">
        <v>0.8355869523809476</v>
      </c>
      <c r="G125" s="84">
        <v>28.659855476190472</v>
      </c>
      <c r="H125" s="84">
        <v>45.608638238095239</v>
      </c>
      <c r="I125" s="84">
        <v>12.354245619047571</v>
      </c>
      <c r="J125" s="84">
        <v>9.5238095238095237</v>
      </c>
      <c r="K125" s="84">
        <v>11.760896285714239</v>
      </c>
      <c r="L125" s="84">
        <v>48.274380523809519</v>
      </c>
      <c r="M125" s="84">
        <v>34.940546714285716</v>
      </c>
      <c r="N125" s="84">
        <v>0.42857142857142855</v>
      </c>
      <c r="O125" s="84">
        <v>0</v>
      </c>
      <c r="P125" s="84">
        <v>9.8023854761904765</v>
      </c>
      <c r="Q125" s="84">
        <v>0</v>
      </c>
      <c r="R125" s="84">
        <v>8.0146666666666665E-3</v>
      </c>
      <c r="S125" s="84">
        <v>0</v>
      </c>
      <c r="T125" s="84"/>
      <c r="U125" s="84">
        <v>3.8095238095238093</v>
      </c>
      <c r="V125" s="84">
        <v>1.8571428571428572</v>
      </c>
      <c r="W125" s="84">
        <v>3.2690489047619047</v>
      </c>
      <c r="X125" s="84">
        <v>12.964038095238095</v>
      </c>
      <c r="Y125" s="84">
        <v>270.02026099999989</v>
      </c>
    </row>
    <row r="126" spans="1:25">
      <c r="A126" s="19"/>
      <c r="B126" s="23" t="s">
        <v>25</v>
      </c>
      <c r="C126" s="84">
        <v>0</v>
      </c>
      <c r="D126" s="84">
        <v>0</v>
      </c>
      <c r="E126" s="84">
        <v>0</v>
      </c>
      <c r="F126" s="84">
        <v>0</v>
      </c>
      <c r="G126" s="84">
        <v>0</v>
      </c>
      <c r="H126" s="84">
        <v>0</v>
      </c>
      <c r="I126" s="84">
        <v>0</v>
      </c>
      <c r="J126" s="84">
        <v>0</v>
      </c>
      <c r="K126" s="84">
        <v>0</v>
      </c>
      <c r="L126" s="84">
        <v>0</v>
      </c>
      <c r="M126" s="84">
        <v>0</v>
      </c>
      <c r="N126" s="84">
        <v>0</v>
      </c>
      <c r="O126" s="84">
        <v>0</v>
      </c>
      <c r="P126" s="84">
        <v>0</v>
      </c>
      <c r="Q126" s="84">
        <v>0</v>
      </c>
      <c r="R126" s="84">
        <v>0</v>
      </c>
      <c r="S126" s="84">
        <v>0</v>
      </c>
      <c r="T126" s="84"/>
      <c r="U126" s="84">
        <v>0</v>
      </c>
      <c r="V126" s="84">
        <v>0</v>
      </c>
      <c r="W126" s="84">
        <v>0</v>
      </c>
      <c r="X126" s="84">
        <v>0</v>
      </c>
      <c r="Y126" s="84">
        <v>0</v>
      </c>
    </row>
    <row r="127" spans="1:25">
      <c r="A127" s="21"/>
      <c r="B127" s="24" t="s">
        <v>26</v>
      </c>
      <c r="C127" s="84">
        <v>137.45196599999952</v>
      </c>
      <c r="D127" s="84">
        <v>0</v>
      </c>
      <c r="E127" s="84">
        <v>118.84568542857096</v>
      </c>
      <c r="F127" s="84">
        <v>98.428560666666655</v>
      </c>
      <c r="G127" s="84">
        <v>36.859767095238098</v>
      </c>
      <c r="H127" s="84">
        <v>119.11067023809524</v>
      </c>
      <c r="I127" s="84">
        <v>122.90593328571428</v>
      </c>
      <c r="J127" s="84">
        <v>1.5521292857142857</v>
      </c>
      <c r="K127" s="84">
        <v>42.973691952380953</v>
      </c>
      <c r="L127" s="84">
        <v>1531.6442802857096</v>
      </c>
      <c r="M127" s="84">
        <v>17.561729238095239</v>
      </c>
      <c r="N127" s="84">
        <v>0</v>
      </c>
      <c r="O127" s="84">
        <v>1.7566432857142855</v>
      </c>
      <c r="P127" s="84">
        <v>38.552978142857143</v>
      </c>
      <c r="Q127" s="84">
        <v>0</v>
      </c>
      <c r="R127" s="84">
        <v>2.2661474761904765</v>
      </c>
      <c r="S127" s="84">
        <v>0.14308890476190475</v>
      </c>
      <c r="T127" s="84"/>
      <c r="U127" s="84">
        <v>0.74267085714285719</v>
      </c>
      <c r="V127" s="84">
        <v>163.70151657142856</v>
      </c>
      <c r="W127" s="84">
        <v>1.9788806666666621</v>
      </c>
      <c r="X127" s="84">
        <v>107.24966547619</v>
      </c>
      <c r="Y127" s="84">
        <v>2543.726004857137</v>
      </c>
    </row>
    <row r="128" spans="1:25">
      <c r="A128" s="25"/>
      <c r="B128" s="20" t="s">
        <v>17</v>
      </c>
      <c r="C128" s="84">
        <v>57.544822571428575</v>
      </c>
      <c r="D128" s="84">
        <v>0</v>
      </c>
      <c r="E128" s="84">
        <v>43.10048476190476</v>
      </c>
      <c r="F128" s="84">
        <v>91.872156095238097</v>
      </c>
      <c r="G128" s="84">
        <v>8.0474528571428579</v>
      </c>
      <c r="H128" s="84">
        <v>38.139073095238096</v>
      </c>
      <c r="I128" s="84">
        <v>40.933881285714286</v>
      </c>
      <c r="J128" s="84">
        <v>0</v>
      </c>
      <c r="K128" s="84">
        <v>18.078049619047619</v>
      </c>
      <c r="L128" s="84">
        <v>1370.001033809524</v>
      </c>
      <c r="M128" s="84">
        <v>9.5238095238095233E-2</v>
      </c>
      <c r="N128" s="84">
        <v>0</v>
      </c>
      <c r="O128" s="84">
        <v>1.3895550952380953</v>
      </c>
      <c r="P128" s="84">
        <v>23.400904095238097</v>
      </c>
      <c r="Q128" s="84">
        <v>0</v>
      </c>
      <c r="R128" s="84">
        <v>0</v>
      </c>
      <c r="S128" s="84">
        <v>0.14308890476190475</v>
      </c>
      <c r="T128" s="84"/>
      <c r="U128" s="84">
        <v>0.74267085714285719</v>
      </c>
      <c r="V128" s="84">
        <v>0</v>
      </c>
      <c r="W128" s="84">
        <v>1.2998199523809524</v>
      </c>
      <c r="X128" s="84">
        <v>88.417758619047618</v>
      </c>
      <c r="Y128" s="84">
        <v>1783.2059897142858</v>
      </c>
    </row>
    <row r="129" spans="1:25">
      <c r="A129" s="19"/>
      <c r="B129" s="20" t="s">
        <v>18</v>
      </c>
      <c r="C129" s="84">
        <v>79.907143428570947</v>
      </c>
      <c r="D129" s="84">
        <v>0</v>
      </c>
      <c r="E129" s="84">
        <v>75.745200666666193</v>
      </c>
      <c r="F129" s="84">
        <v>6.5564045714285708</v>
      </c>
      <c r="G129" s="84">
        <v>28.812314238095237</v>
      </c>
      <c r="H129" s="84">
        <v>80.971597142857149</v>
      </c>
      <c r="I129" s="84">
        <v>81.972052000000005</v>
      </c>
      <c r="J129" s="84">
        <v>1.5521292857142857</v>
      </c>
      <c r="K129" s="84">
        <v>24.895642333333335</v>
      </c>
      <c r="L129" s="84">
        <v>161.64324647619046</v>
      </c>
      <c r="M129" s="84">
        <v>17.466491142857144</v>
      </c>
      <c r="N129" s="84">
        <v>0</v>
      </c>
      <c r="O129" s="84">
        <v>0.36708819047619051</v>
      </c>
      <c r="P129" s="84">
        <v>15.152074047618999</v>
      </c>
      <c r="Q129" s="84">
        <v>0</v>
      </c>
      <c r="R129" s="84">
        <v>2.2661474761904765</v>
      </c>
      <c r="S129" s="84">
        <v>0</v>
      </c>
      <c r="T129" s="84"/>
      <c r="U129" s="84">
        <v>0</v>
      </c>
      <c r="V129" s="84">
        <v>163.70151657142856</v>
      </c>
      <c r="W129" s="84">
        <v>0.67906071428571424</v>
      </c>
      <c r="X129" s="84">
        <v>18.831906857142855</v>
      </c>
      <c r="Y129" s="84">
        <v>760.5200151428561</v>
      </c>
    </row>
    <row r="130" spans="1:25">
      <c r="A130" s="26"/>
      <c r="B130" s="24" t="s">
        <v>46</v>
      </c>
      <c r="C130" s="84">
        <v>948.88157704761818</v>
      </c>
      <c r="D130" s="84">
        <v>0</v>
      </c>
      <c r="E130" s="84">
        <v>472.60665404761812</v>
      </c>
      <c r="F130" s="84">
        <v>132.70865171428565</v>
      </c>
      <c r="G130" s="84">
        <v>3624.9807833809527</v>
      </c>
      <c r="H130" s="84">
        <v>891.98878514285195</v>
      </c>
      <c r="I130" s="84">
        <v>659.64579090476093</v>
      </c>
      <c r="J130" s="84">
        <v>105.54560804761903</v>
      </c>
      <c r="K130" s="84">
        <v>327.1099866666662</v>
      </c>
      <c r="L130" s="84">
        <v>7538.2282569047575</v>
      </c>
      <c r="M130" s="84">
        <v>1147.3505049047619</v>
      </c>
      <c r="N130" s="84">
        <v>1.8571428571428572</v>
      </c>
      <c r="O130" s="84">
        <v>2.2306300476190466</v>
      </c>
      <c r="P130" s="84">
        <v>188.27476347619046</v>
      </c>
      <c r="Q130" s="84">
        <v>0</v>
      </c>
      <c r="R130" s="84">
        <v>2.9170192857142858</v>
      </c>
      <c r="S130" s="84">
        <v>10.337374619047619</v>
      </c>
      <c r="T130" s="84"/>
      <c r="U130" s="84">
        <v>7.3365550476190489</v>
      </c>
      <c r="V130" s="84">
        <v>335.63350895238045</v>
      </c>
      <c r="W130" s="84">
        <v>12.683612999999994</v>
      </c>
      <c r="X130" s="84">
        <v>368.57019452380905</v>
      </c>
      <c r="Y130" s="84">
        <v>16778.887400571413</v>
      </c>
    </row>
    <row r="131" spans="1:25">
      <c r="A131" s="25"/>
      <c r="B131" s="27" t="s">
        <v>28</v>
      </c>
      <c r="C131" s="84">
        <v>13.690119047619048</v>
      </c>
      <c r="D131" s="84">
        <v>0</v>
      </c>
      <c r="E131" s="84">
        <v>18.624285714285715</v>
      </c>
      <c r="F131" s="84">
        <v>0</v>
      </c>
      <c r="G131" s="84">
        <v>27.857142857142858</v>
      </c>
      <c r="H131" s="84">
        <v>9.2321470000000012</v>
      </c>
      <c r="I131" s="84">
        <v>11.171428571428571</v>
      </c>
      <c r="J131" s="84">
        <v>9.5238095238095237</v>
      </c>
      <c r="K131" s="84">
        <v>5.2380952380952381</v>
      </c>
      <c r="L131" s="84">
        <v>1053.2241764761905</v>
      </c>
      <c r="M131" s="84">
        <v>6.9047619047619051</v>
      </c>
      <c r="N131" s="84">
        <v>0</v>
      </c>
      <c r="O131" s="84">
        <v>0</v>
      </c>
      <c r="P131" s="84">
        <v>3.2857142857142856</v>
      </c>
      <c r="Q131" s="84">
        <v>0</v>
      </c>
      <c r="R131" s="84">
        <v>0.6428571428571429</v>
      </c>
      <c r="S131" s="84">
        <v>0</v>
      </c>
      <c r="T131" s="84"/>
      <c r="U131" s="84">
        <v>0</v>
      </c>
      <c r="V131" s="84">
        <v>0</v>
      </c>
      <c r="W131" s="84">
        <v>0</v>
      </c>
      <c r="X131" s="84">
        <v>11.904761904761905</v>
      </c>
      <c r="Y131" s="84">
        <v>1171.2992996666667</v>
      </c>
    </row>
    <row r="132" spans="1:25">
      <c r="A132" s="28"/>
      <c r="B132" s="29" t="s">
        <v>29</v>
      </c>
      <c r="C132" s="84">
        <v>156.05475028571428</v>
      </c>
      <c r="D132" s="84">
        <v>0</v>
      </c>
      <c r="E132" s="84">
        <v>259.6243120952376</v>
      </c>
      <c r="F132" s="84">
        <v>103.19467285714286</v>
      </c>
      <c r="G132" s="84">
        <v>79.433217904761904</v>
      </c>
      <c r="H132" s="84">
        <v>166.37640257142857</v>
      </c>
      <c r="I132" s="84">
        <v>304.14571252380949</v>
      </c>
      <c r="J132" s="84">
        <v>1.0761904761904764</v>
      </c>
      <c r="K132" s="84">
        <v>14.85756823809519</v>
      </c>
      <c r="L132" s="84">
        <v>1698.9990829523808</v>
      </c>
      <c r="M132" s="84">
        <v>51.530952380952385</v>
      </c>
      <c r="N132" s="84">
        <v>0</v>
      </c>
      <c r="O132" s="84">
        <v>1.4595004285714286</v>
      </c>
      <c r="P132" s="84">
        <v>29.93733823809519</v>
      </c>
      <c r="Q132" s="84">
        <v>0</v>
      </c>
      <c r="R132" s="84">
        <v>2.2661474761904765</v>
      </c>
      <c r="S132" s="84">
        <v>0.14308890476190475</v>
      </c>
      <c r="T132" s="84"/>
      <c r="U132" s="84">
        <v>0.83790895238094754</v>
      </c>
      <c r="V132" s="84">
        <v>157.14285714285714</v>
      </c>
      <c r="W132" s="84">
        <v>2.0341809523809524</v>
      </c>
      <c r="X132" s="84">
        <v>123.35343195238094</v>
      </c>
      <c r="Y132" s="84">
        <v>3152.4673163333327</v>
      </c>
    </row>
    <row r="133" spans="1:25">
      <c r="A133" s="30"/>
      <c r="B133" s="31" t="s">
        <v>47</v>
      </c>
      <c r="C133" s="84">
        <v>1929.43163542857</v>
      </c>
      <c r="D133" s="84">
        <v>0.22533333333333333</v>
      </c>
      <c r="E133" s="84">
        <v>971.46435519047441</v>
      </c>
      <c r="F133" s="84">
        <v>265.37549319047616</v>
      </c>
      <c r="G133" s="84">
        <v>7455.8326103333329</v>
      </c>
      <c r="H133" s="84">
        <v>1774.7659498571322</v>
      </c>
      <c r="I133" s="84">
        <v>1237.1208310476172</v>
      </c>
      <c r="J133" s="84">
        <v>272.01476109523804</v>
      </c>
      <c r="K133" s="84">
        <v>644.71011442857093</v>
      </c>
      <c r="L133" s="84">
        <v>12847.794146523805</v>
      </c>
      <c r="M133" s="84">
        <v>2370.3194970952381</v>
      </c>
      <c r="N133" s="84">
        <v>2.7857142857142856</v>
      </c>
      <c r="O133" s="84">
        <v>2.6822896666666658</v>
      </c>
      <c r="P133" s="84">
        <v>384.61458652380952</v>
      </c>
      <c r="Q133" s="84">
        <v>0</v>
      </c>
      <c r="R133" s="84">
        <v>5.8340385714285716</v>
      </c>
      <c r="S133" s="84">
        <v>29.255669333333334</v>
      </c>
      <c r="T133" s="84"/>
      <c r="U133" s="84">
        <v>13.391420952380955</v>
      </c>
      <c r="V133" s="84">
        <v>711.73964838095185</v>
      </c>
      <c r="W133" s="84">
        <v>19.734811619047608</v>
      </c>
      <c r="X133" s="84">
        <v>658.14202723809478</v>
      </c>
      <c r="Y133" s="84">
        <v>31597.234934095221</v>
      </c>
    </row>
    <row r="134" spans="1:25">
      <c r="A134" s="30"/>
      <c r="B134" s="31" t="s">
        <v>48</v>
      </c>
      <c r="C134" s="84">
        <v>49119.616623428519</v>
      </c>
      <c r="D134" s="84">
        <v>84.826677523809522</v>
      </c>
      <c r="E134" s="84">
        <v>10104.066191904758</v>
      </c>
      <c r="F134" s="84">
        <v>10238.168016095233</v>
      </c>
      <c r="G134" s="84">
        <v>44355.565689857038</v>
      </c>
      <c r="H134" s="84">
        <v>62756.813844761797</v>
      </c>
      <c r="I134" s="84">
        <v>37898.379326714181</v>
      </c>
      <c r="J134" s="84">
        <v>12803.186925285707</v>
      </c>
      <c r="K134" s="84">
        <v>16255.312849190468</v>
      </c>
      <c r="L134" s="84">
        <v>145306.66108038032</v>
      </c>
      <c r="M134" s="84">
        <v>20612.379612619039</v>
      </c>
      <c r="N134" s="84">
        <v>732.43584590476189</v>
      </c>
      <c r="O134" s="84">
        <v>799.75441709523773</v>
      </c>
      <c r="P134" s="84">
        <v>9781.2665204761834</v>
      </c>
      <c r="Q134" s="84">
        <v>261.58153342857139</v>
      </c>
      <c r="R134" s="84">
        <v>145.99753661904711</v>
      </c>
      <c r="S134" s="84">
        <v>1791.0374348095145</v>
      </c>
      <c r="T134" s="84"/>
      <c r="U134" s="84">
        <v>1433.0859759999996</v>
      </c>
      <c r="V134" s="84">
        <v>11932.318083714226</v>
      </c>
      <c r="W134" s="84">
        <v>1014.3993578095232</v>
      </c>
      <c r="X134" s="84">
        <v>23367.999040999945</v>
      </c>
      <c r="Y134" s="113">
        <v>460794.85258461791</v>
      </c>
    </row>
    <row r="135" spans="1:25">
      <c r="A135" s="25"/>
      <c r="B135" s="27" t="s">
        <v>28</v>
      </c>
      <c r="C135" s="84">
        <v>354.87276542857148</v>
      </c>
      <c r="D135" s="84">
        <v>2.0492796190476192</v>
      </c>
      <c r="E135" s="84">
        <v>145.56274614285715</v>
      </c>
      <c r="F135" s="84">
        <v>51.259765571428566</v>
      </c>
      <c r="G135" s="84">
        <v>262.4552506190476</v>
      </c>
      <c r="H135" s="84">
        <v>297.7279230476185</v>
      </c>
      <c r="I135" s="84">
        <v>499.30711314285662</v>
      </c>
      <c r="J135" s="84">
        <v>31.064383999999997</v>
      </c>
      <c r="K135" s="84">
        <v>115.51497319047618</v>
      </c>
      <c r="L135" s="84">
        <v>2430.0905999047618</v>
      </c>
      <c r="M135" s="84">
        <v>128.99022838095192</v>
      </c>
      <c r="N135" s="84">
        <v>2.4802064761904763</v>
      </c>
      <c r="O135" s="84">
        <v>15.55104942857143</v>
      </c>
      <c r="P135" s="84">
        <v>133.75537176190471</v>
      </c>
      <c r="Q135" s="84">
        <v>10.296115761904762</v>
      </c>
      <c r="R135" s="84">
        <v>2.1887595714285717</v>
      </c>
      <c r="S135" s="84">
        <v>15.429404285714238</v>
      </c>
      <c r="T135" s="84"/>
      <c r="U135" s="84">
        <v>8.0206767142857149</v>
      </c>
      <c r="V135" s="84">
        <v>24.813301238095185</v>
      </c>
      <c r="W135" s="84">
        <v>3.8281983333333338</v>
      </c>
      <c r="X135" s="84">
        <v>136.81398923809525</v>
      </c>
      <c r="Y135" s="84">
        <v>4672.0721018571403</v>
      </c>
    </row>
    <row r="136" spans="1:25">
      <c r="A136" s="25"/>
      <c r="B136" s="29" t="s">
        <v>29</v>
      </c>
      <c r="C136" s="84">
        <v>1102.2587001904758</v>
      </c>
      <c r="D136" s="84">
        <v>2.5676784761904763</v>
      </c>
      <c r="E136" s="84">
        <v>1020.0269748095234</v>
      </c>
      <c r="F136" s="84">
        <v>372.22995195238047</v>
      </c>
      <c r="G136" s="84">
        <v>491.17711157142861</v>
      </c>
      <c r="H136" s="84">
        <v>2194.6815987142859</v>
      </c>
      <c r="I136" s="84">
        <v>1668.4544119523805</v>
      </c>
      <c r="J136" s="84">
        <v>452.88936923809428</v>
      </c>
      <c r="K136" s="84">
        <v>358.74947899999989</v>
      </c>
      <c r="L136" s="84">
        <v>5705.420581285709</v>
      </c>
      <c r="M136" s="84">
        <v>755.08972680952377</v>
      </c>
      <c r="N136" s="84">
        <v>15.014548666666666</v>
      </c>
      <c r="O136" s="84">
        <v>6.0321563333333286</v>
      </c>
      <c r="P136" s="84">
        <v>278.01046419047606</v>
      </c>
      <c r="Q136" s="84">
        <v>0.44625200000000004</v>
      </c>
      <c r="R136" s="84">
        <v>36.454175238095239</v>
      </c>
      <c r="S136" s="84">
        <v>3.3214124761904715</v>
      </c>
      <c r="T136" s="84"/>
      <c r="U136" s="84">
        <v>10.083466428571423</v>
      </c>
      <c r="V136" s="84">
        <v>628.41630152380947</v>
      </c>
      <c r="W136" s="84">
        <v>8.5759850952380869</v>
      </c>
      <c r="X136" s="84">
        <v>1319.7501146666623</v>
      </c>
      <c r="Y136" s="84">
        <v>16429.650460619032</v>
      </c>
    </row>
    <row r="138" spans="1:25" ht="54" customHeight="1">
      <c r="B138" s="133" t="s">
        <v>110</v>
      </c>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row>
  </sheetData>
  <mergeCells count="7">
    <mergeCell ref="B138:Y138"/>
    <mergeCell ref="B2:Y2"/>
    <mergeCell ref="B3:Y3"/>
    <mergeCell ref="B4:Y4"/>
    <mergeCell ref="B5:Y5"/>
    <mergeCell ref="C6:Y6"/>
    <mergeCell ref="C7:Y7"/>
  </mergeCells>
  <conditionalFormatting sqref="C9:J9">
    <cfRule type="expression" dxfId="11" priority="1" stopIfTrue="1">
      <formula>AND(C9&lt;&gt;"",OR(C9&lt;0,NOT(ISNUMBER(C9))))</formula>
    </cfRule>
  </conditionalFormatting>
  <conditionalFormatting sqref="C6">
    <cfRule type="expression" dxfId="10" priority="2" stopIfTrue="1">
      <formula>COUNTA(AA10:AW136)&lt;&gt;COUNTIF(AA10:AW136,"&gt;=0")</formula>
    </cfRule>
  </conditionalFormatting>
  <conditionalFormatting sqref="D6:Y6">
    <cfRule type="expression" dxfId="9" priority="3" stopIfTrue="1">
      <formula>COUNTA(D10:Y136)&lt;&gt;COUNTIF(D10:Y136,"&gt;=0")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0"/>
  <sheetViews>
    <sheetView workbookViewId="0">
      <selection activeCell="B3" sqref="B3:Z3"/>
    </sheetView>
  </sheetViews>
  <sheetFormatPr defaultRowHeight="15"/>
  <cols>
    <col min="2" max="2" width="47.28515625" bestFit="1" customWidth="1"/>
    <col min="3" max="3" width="9.5703125" bestFit="1" customWidth="1"/>
    <col min="4" max="7" width="9.28515625" bestFit="1" customWidth="1"/>
    <col min="8" max="8" width="9.5703125" bestFit="1" customWidth="1"/>
    <col min="9" max="9" width="9.28515625" bestFit="1" customWidth="1"/>
    <col min="10" max="10" width="9.5703125" bestFit="1" customWidth="1"/>
    <col min="11" max="14" width="9.28515625" bestFit="1" customWidth="1"/>
    <col min="15" max="15" width="9.5703125" bestFit="1" customWidth="1"/>
    <col min="16" max="16" width="10.5703125" bestFit="1" customWidth="1"/>
    <col min="17" max="17" width="9.5703125" bestFit="1" customWidth="1"/>
    <col min="18" max="22" width="9.28515625" bestFit="1" customWidth="1"/>
    <col min="23" max="23" width="9.5703125" bestFit="1" customWidth="1"/>
    <col min="24" max="24" width="10.5703125" bestFit="1" customWidth="1"/>
    <col min="25" max="25" width="13.42578125" customWidth="1"/>
    <col min="26" max="26" width="11.5703125" bestFit="1" customWidth="1"/>
  </cols>
  <sheetData>
    <row r="1" spans="1:27" ht="20.25">
      <c r="A1" s="1" t="s">
        <v>127</v>
      </c>
      <c r="B1" s="2"/>
      <c r="C1" s="3"/>
      <c r="D1" s="3"/>
      <c r="E1" s="3"/>
      <c r="F1" s="3"/>
      <c r="G1" s="3"/>
      <c r="H1" s="3"/>
      <c r="I1" s="6"/>
      <c r="J1" s="40"/>
      <c r="K1" s="40"/>
      <c r="L1" s="40"/>
      <c r="M1" s="40"/>
      <c r="N1" s="40"/>
      <c r="O1" s="40"/>
      <c r="P1" s="40"/>
      <c r="Q1" s="40"/>
      <c r="R1" s="40"/>
      <c r="S1" s="40"/>
      <c r="T1" s="40"/>
      <c r="U1" s="40"/>
      <c r="V1" s="40"/>
      <c r="W1" s="3"/>
      <c r="X1" s="3"/>
      <c r="Y1" s="3"/>
      <c r="Z1" s="4"/>
      <c r="AA1" s="52"/>
    </row>
    <row r="2" spans="1:27" ht="18">
      <c r="A2" s="5"/>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52"/>
    </row>
    <row r="3" spans="1:27" ht="21">
      <c r="A3" s="6"/>
      <c r="B3" s="135" t="s">
        <v>1</v>
      </c>
      <c r="C3" s="135"/>
      <c r="D3" s="135"/>
      <c r="E3" s="135"/>
      <c r="F3" s="135"/>
      <c r="G3" s="135"/>
      <c r="H3" s="135"/>
      <c r="I3" s="135"/>
      <c r="J3" s="135"/>
      <c r="K3" s="135"/>
      <c r="L3" s="135"/>
      <c r="M3" s="135"/>
      <c r="N3" s="135"/>
      <c r="O3" s="135"/>
      <c r="P3" s="135"/>
      <c r="Q3" s="135"/>
      <c r="R3" s="135"/>
      <c r="S3" s="135"/>
      <c r="T3" s="135"/>
      <c r="U3" s="135"/>
      <c r="V3" s="135"/>
      <c r="W3" s="135"/>
      <c r="X3" s="135"/>
      <c r="Y3" s="135"/>
      <c r="Z3" s="135"/>
      <c r="AA3" s="52"/>
    </row>
    <row r="4" spans="1:27" ht="18">
      <c r="A4" s="6"/>
      <c r="B4" s="135" t="s">
        <v>121</v>
      </c>
      <c r="C4" s="135"/>
      <c r="D4" s="135"/>
      <c r="E4" s="135"/>
      <c r="F4" s="135"/>
      <c r="G4" s="135"/>
      <c r="H4" s="135"/>
      <c r="I4" s="135"/>
      <c r="J4" s="135"/>
      <c r="K4" s="135"/>
      <c r="L4" s="135"/>
      <c r="M4" s="135"/>
      <c r="N4" s="135"/>
      <c r="O4" s="135"/>
      <c r="P4" s="135"/>
      <c r="Q4" s="135"/>
      <c r="R4" s="135"/>
      <c r="S4" s="135"/>
      <c r="T4" s="135"/>
      <c r="U4" s="135"/>
      <c r="V4" s="135"/>
      <c r="W4" s="135"/>
      <c r="X4" s="135"/>
      <c r="Y4" s="135"/>
      <c r="Z4" s="135"/>
      <c r="AA4" s="52"/>
    </row>
    <row r="5" spans="1:27" ht="18">
      <c r="A5" s="6"/>
      <c r="B5" s="135" t="s">
        <v>116</v>
      </c>
      <c r="C5" s="135"/>
      <c r="D5" s="135"/>
      <c r="E5" s="135"/>
      <c r="F5" s="135"/>
      <c r="G5" s="135"/>
      <c r="H5" s="135"/>
      <c r="I5" s="135"/>
      <c r="J5" s="135"/>
      <c r="K5" s="135"/>
      <c r="L5" s="135"/>
      <c r="M5" s="135"/>
      <c r="N5" s="135"/>
      <c r="O5" s="135"/>
      <c r="P5" s="135"/>
      <c r="Q5" s="135"/>
      <c r="R5" s="135"/>
      <c r="S5" s="135"/>
      <c r="T5" s="135"/>
      <c r="U5" s="135"/>
      <c r="V5" s="135"/>
      <c r="W5" s="135"/>
      <c r="X5" s="135"/>
      <c r="Y5" s="135"/>
      <c r="Z5" s="135"/>
      <c r="AA5" s="53"/>
    </row>
    <row r="6" spans="1:27" ht="18">
      <c r="A6" s="6"/>
      <c r="B6" s="6"/>
      <c r="C6" s="136" t="s">
        <v>2</v>
      </c>
      <c r="D6" s="136"/>
      <c r="E6" s="136"/>
      <c r="F6" s="136"/>
      <c r="G6" s="136"/>
      <c r="H6" s="136"/>
      <c r="I6" s="136"/>
      <c r="J6" s="136"/>
      <c r="K6" s="136"/>
      <c r="L6" s="136"/>
      <c r="M6" s="136"/>
      <c r="N6" s="136"/>
      <c r="O6" s="136"/>
      <c r="P6" s="136"/>
      <c r="Q6" s="136"/>
      <c r="R6" s="136"/>
      <c r="S6" s="136"/>
      <c r="T6" s="136"/>
      <c r="U6" s="136"/>
      <c r="V6" s="136"/>
      <c r="W6" s="136"/>
      <c r="X6" s="136"/>
      <c r="Y6" s="136"/>
      <c r="Z6" s="136"/>
      <c r="AA6" s="136"/>
    </row>
    <row r="7" spans="1:27">
      <c r="A7" s="36"/>
      <c r="B7" s="37" t="s">
        <v>3</v>
      </c>
      <c r="C7" s="137" t="s">
        <v>64</v>
      </c>
      <c r="D7" s="138"/>
      <c r="E7" s="138"/>
      <c r="F7" s="138"/>
      <c r="G7" s="138"/>
      <c r="H7" s="138"/>
      <c r="I7" s="138"/>
      <c r="J7" s="138"/>
      <c r="K7" s="138"/>
      <c r="L7" s="138"/>
      <c r="M7" s="138"/>
      <c r="N7" s="138"/>
      <c r="O7" s="138"/>
      <c r="P7" s="139"/>
      <c r="Q7" s="137" t="s">
        <v>65</v>
      </c>
      <c r="R7" s="138"/>
      <c r="S7" s="138"/>
      <c r="T7" s="138"/>
      <c r="U7" s="138"/>
      <c r="V7" s="138"/>
      <c r="W7" s="138"/>
      <c r="X7" s="139"/>
      <c r="Y7" s="140" t="s">
        <v>66</v>
      </c>
      <c r="Z7" s="142" t="s">
        <v>67</v>
      </c>
      <c r="AA7" s="54"/>
    </row>
    <row r="8" spans="1:27" ht="17.25">
      <c r="A8" s="38"/>
      <c r="B8" s="39"/>
      <c r="C8" s="42" t="s">
        <v>5</v>
      </c>
      <c r="D8" s="42" t="s">
        <v>6</v>
      </c>
      <c r="E8" s="42" t="s">
        <v>7</v>
      </c>
      <c r="F8" s="42" t="s">
        <v>51</v>
      </c>
      <c r="G8" s="42" t="s">
        <v>68</v>
      </c>
      <c r="H8" s="42" t="s">
        <v>9</v>
      </c>
      <c r="I8" s="42" t="s">
        <v>69</v>
      </c>
      <c r="J8" s="42" t="s">
        <v>10</v>
      </c>
      <c r="K8" s="42" t="s">
        <v>56</v>
      </c>
      <c r="L8" s="42" t="s">
        <v>58</v>
      </c>
      <c r="M8" s="42" t="s">
        <v>11</v>
      </c>
      <c r="N8" s="42" t="s">
        <v>61</v>
      </c>
      <c r="O8" s="55" t="s">
        <v>13</v>
      </c>
      <c r="P8" s="42" t="s">
        <v>14</v>
      </c>
      <c r="Q8" s="42" t="s">
        <v>5</v>
      </c>
      <c r="R8" s="42" t="s">
        <v>50</v>
      </c>
      <c r="S8" s="42" t="s">
        <v>6</v>
      </c>
      <c r="T8" s="42" t="s">
        <v>57</v>
      </c>
      <c r="U8" s="42" t="s">
        <v>61</v>
      </c>
      <c r="V8" s="42" t="s">
        <v>63</v>
      </c>
      <c r="W8" s="55" t="s">
        <v>13</v>
      </c>
      <c r="X8" s="11" t="s">
        <v>14</v>
      </c>
      <c r="Y8" s="141"/>
      <c r="Z8" s="143"/>
      <c r="AA8" s="56"/>
    </row>
    <row r="9" spans="1:27" ht="17.25">
      <c r="A9" s="14"/>
      <c r="B9" s="15" t="s">
        <v>70</v>
      </c>
      <c r="C9" s="16"/>
      <c r="D9" s="16"/>
      <c r="E9" s="16"/>
      <c r="F9" s="16"/>
      <c r="G9" s="16"/>
      <c r="H9" s="16"/>
      <c r="I9" s="43"/>
      <c r="J9" s="43"/>
      <c r="K9" s="43"/>
      <c r="L9" s="43"/>
      <c r="M9" s="43"/>
      <c r="N9" s="43"/>
      <c r="O9" s="43"/>
      <c r="P9" s="43"/>
      <c r="Q9" s="43"/>
      <c r="R9" s="43"/>
      <c r="S9" s="43"/>
      <c r="T9" s="43"/>
      <c r="U9" s="43"/>
      <c r="V9" s="43"/>
      <c r="W9" s="43"/>
      <c r="X9" s="43"/>
      <c r="Y9" s="43"/>
      <c r="Z9" s="34"/>
      <c r="AA9" s="45"/>
    </row>
    <row r="10" spans="1:27">
      <c r="A10" s="17"/>
      <c r="B10" s="18" t="s">
        <v>16</v>
      </c>
      <c r="C10" s="84">
        <v>654.03815190476189</v>
      </c>
      <c r="D10" s="84">
        <v>323.60673357142855</v>
      </c>
      <c r="E10" s="84">
        <v>639.83295828570954</v>
      </c>
      <c r="F10" s="84">
        <v>9.3782373809523332</v>
      </c>
      <c r="G10" s="84">
        <v>63.909593857142376</v>
      </c>
      <c r="H10" s="84">
        <v>2303.7868622857141</v>
      </c>
      <c r="I10" s="84">
        <v>25.899483095238093</v>
      </c>
      <c r="J10" s="84">
        <v>2234.4529222380952</v>
      </c>
      <c r="K10" s="84">
        <v>306.89132171428525</v>
      </c>
      <c r="L10" s="84">
        <v>78.535059761904762</v>
      </c>
      <c r="M10" s="84">
        <v>417.58867128571427</v>
      </c>
      <c r="N10" s="84">
        <v>5.0580483809523331</v>
      </c>
      <c r="O10" s="84">
        <v>472.06650152380956</v>
      </c>
      <c r="P10" s="84">
        <v>7535.0445452857084</v>
      </c>
      <c r="Q10" s="84">
        <v>1594.6215438571428</v>
      </c>
      <c r="R10" s="84">
        <v>0.37570561904761907</v>
      </c>
      <c r="S10" s="84">
        <v>629.88054766666664</v>
      </c>
      <c r="T10" s="84">
        <v>182.64567847619048</v>
      </c>
      <c r="U10" s="84">
        <v>0.71571304761904764</v>
      </c>
      <c r="V10" s="84">
        <v>2.4299572857142855</v>
      </c>
      <c r="W10" s="84">
        <v>1989.5799489523811</v>
      </c>
      <c r="X10" s="84">
        <v>4400.2490949047624</v>
      </c>
      <c r="Y10" s="84">
        <v>3634.9670100476192</v>
      </c>
      <c r="Z10" s="84">
        <v>103944.34946771406</v>
      </c>
      <c r="AA10" s="46"/>
    </row>
    <row r="11" spans="1:27">
      <c r="A11" s="19"/>
      <c r="B11" s="20" t="s">
        <v>17</v>
      </c>
      <c r="C11" s="84">
        <v>87.332324666666665</v>
      </c>
      <c r="D11" s="84">
        <v>5.1963353333333329</v>
      </c>
      <c r="E11" s="84">
        <v>9.0305174761904752</v>
      </c>
      <c r="F11" s="84">
        <v>0.23998233333333333</v>
      </c>
      <c r="G11" s="84">
        <v>3.6875714285714281E-3</v>
      </c>
      <c r="H11" s="84">
        <v>97.840104190476183</v>
      </c>
      <c r="I11" s="84">
        <v>0</v>
      </c>
      <c r="J11" s="84">
        <v>128.68185066666666</v>
      </c>
      <c r="K11" s="84">
        <v>2.1309185714285714</v>
      </c>
      <c r="L11" s="84">
        <v>0.25447580952380955</v>
      </c>
      <c r="M11" s="84">
        <v>1.0749107619047618</v>
      </c>
      <c r="N11" s="84">
        <v>2.3688809523809522E-2</v>
      </c>
      <c r="O11" s="84">
        <v>19.977267238095237</v>
      </c>
      <c r="P11" s="84">
        <v>351.78606342857142</v>
      </c>
      <c r="Q11" s="84">
        <v>89.922402095238084</v>
      </c>
      <c r="R11" s="84">
        <v>0</v>
      </c>
      <c r="S11" s="84">
        <v>24.797757619047573</v>
      </c>
      <c r="T11" s="84">
        <v>14.512224809523762</v>
      </c>
      <c r="U11" s="84">
        <v>0</v>
      </c>
      <c r="V11" s="84">
        <v>0</v>
      </c>
      <c r="W11" s="84">
        <v>140.99835152380905</v>
      </c>
      <c r="X11" s="84">
        <v>270.23073604761845</v>
      </c>
      <c r="Y11" s="84">
        <v>233.68498785714286</v>
      </c>
      <c r="Z11" s="84">
        <v>7255.6094997618948</v>
      </c>
      <c r="AA11" s="46"/>
    </row>
    <row r="12" spans="1:27">
      <c r="A12" s="19"/>
      <c r="B12" s="20" t="s">
        <v>18</v>
      </c>
      <c r="C12" s="84">
        <v>566.70582723809525</v>
      </c>
      <c r="D12" s="84">
        <v>318.41039823809524</v>
      </c>
      <c r="E12" s="84">
        <v>630.80244080951911</v>
      </c>
      <c r="F12" s="84">
        <v>9.1382550476190474</v>
      </c>
      <c r="G12" s="84">
        <v>63.905906285713812</v>
      </c>
      <c r="H12" s="84">
        <v>2205.9467580952332</v>
      </c>
      <c r="I12" s="84">
        <v>25.899483095238093</v>
      </c>
      <c r="J12" s="84">
        <v>2105.7710715714284</v>
      </c>
      <c r="K12" s="84">
        <v>304.76040314285666</v>
      </c>
      <c r="L12" s="84">
        <v>78.280583952380951</v>
      </c>
      <c r="M12" s="84">
        <v>416.51376052380954</v>
      </c>
      <c r="N12" s="84">
        <v>5.0343595714285234</v>
      </c>
      <c r="O12" s="84">
        <v>452.08923428571427</v>
      </c>
      <c r="P12" s="84">
        <v>7183.2584818571313</v>
      </c>
      <c r="Q12" s="84">
        <v>1504.6991417619047</v>
      </c>
      <c r="R12" s="84">
        <v>0.37570561904761907</v>
      </c>
      <c r="S12" s="84">
        <v>605.08279004761425</v>
      </c>
      <c r="T12" s="84">
        <v>168.13345366666667</v>
      </c>
      <c r="U12" s="84">
        <v>0.71571304761904764</v>
      </c>
      <c r="V12" s="84">
        <v>2.4299572857142855</v>
      </c>
      <c r="W12" s="84">
        <v>1848.5815974285665</v>
      </c>
      <c r="X12" s="84">
        <v>4130.0183588571326</v>
      </c>
      <c r="Y12" s="84">
        <v>3401.2820221904763</v>
      </c>
      <c r="Z12" s="84">
        <v>96688.739967952104</v>
      </c>
      <c r="AA12" s="46"/>
    </row>
    <row r="13" spans="1:27">
      <c r="A13" s="17"/>
      <c r="B13" s="18" t="s">
        <v>19</v>
      </c>
      <c r="C13" s="84">
        <v>106.89077090476191</v>
      </c>
      <c r="D13" s="84">
        <v>34.151431095238046</v>
      </c>
      <c r="E13" s="84">
        <v>38.835279619047618</v>
      </c>
      <c r="F13" s="84">
        <v>0.94354433333333332</v>
      </c>
      <c r="G13" s="84">
        <v>7.0393486666666671</v>
      </c>
      <c r="H13" s="84">
        <v>239.89846590476191</v>
      </c>
      <c r="I13" s="84">
        <v>6.7029974285713809</v>
      </c>
      <c r="J13" s="84">
        <v>225.66344142857145</v>
      </c>
      <c r="K13" s="84">
        <v>36.681650523809523</v>
      </c>
      <c r="L13" s="84">
        <v>8.6793111428571432</v>
      </c>
      <c r="M13" s="84">
        <v>40.098011095238093</v>
      </c>
      <c r="N13" s="84">
        <v>2.5355969047619049</v>
      </c>
      <c r="O13" s="84">
        <v>129.85523842857097</v>
      </c>
      <c r="P13" s="84">
        <v>877.97508747619008</v>
      </c>
      <c r="Q13" s="84">
        <v>144.48528409523811</v>
      </c>
      <c r="R13" s="84">
        <v>0</v>
      </c>
      <c r="S13" s="84">
        <v>17.092795666666667</v>
      </c>
      <c r="T13" s="84">
        <v>17.233916000000001</v>
      </c>
      <c r="U13" s="84">
        <v>0.1733372380952376</v>
      </c>
      <c r="V13" s="84">
        <v>10.972878333333332</v>
      </c>
      <c r="W13" s="84">
        <v>327.12759176190474</v>
      </c>
      <c r="X13" s="84">
        <v>517.08580309523813</v>
      </c>
      <c r="Y13" s="84">
        <v>419.4385409047614</v>
      </c>
      <c r="Z13" s="84">
        <v>15593.239263857113</v>
      </c>
      <c r="AA13" s="46"/>
    </row>
    <row r="14" spans="1:27">
      <c r="A14" s="17"/>
      <c r="B14" s="20" t="s">
        <v>17</v>
      </c>
      <c r="C14" s="84">
        <v>5.5671316190476192</v>
      </c>
      <c r="D14" s="84">
        <v>0.79582995238095244</v>
      </c>
      <c r="E14" s="84">
        <v>1.2651714761904762</v>
      </c>
      <c r="F14" s="84">
        <v>0.81429052380952371</v>
      </c>
      <c r="G14" s="84">
        <v>3.8190476190476189E-5</v>
      </c>
      <c r="H14" s="84">
        <v>20.763330142857097</v>
      </c>
      <c r="I14" s="84">
        <v>0</v>
      </c>
      <c r="J14" s="84">
        <v>13.141941047619</v>
      </c>
      <c r="K14" s="84">
        <v>0</v>
      </c>
      <c r="L14" s="84">
        <v>0</v>
      </c>
      <c r="M14" s="84">
        <v>1.4184761904761905E-3</v>
      </c>
      <c r="N14" s="84">
        <v>9.3844380952380943E-2</v>
      </c>
      <c r="O14" s="84">
        <v>2.4455889523809526</v>
      </c>
      <c r="P14" s="84">
        <v>44.888584761904667</v>
      </c>
      <c r="Q14" s="84">
        <v>26.128799809523809</v>
      </c>
      <c r="R14" s="84">
        <v>0</v>
      </c>
      <c r="S14" s="84">
        <v>4.8953143809523807</v>
      </c>
      <c r="T14" s="84">
        <v>3.8308554285714238</v>
      </c>
      <c r="U14" s="84">
        <v>1.6789523809523808E-3</v>
      </c>
      <c r="V14" s="84">
        <v>1.2958333333333334E-2</v>
      </c>
      <c r="W14" s="84">
        <v>48.108194380952376</v>
      </c>
      <c r="X14" s="84">
        <v>82.977801285714278</v>
      </c>
      <c r="Y14" s="84">
        <v>55.751765857142857</v>
      </c>
      <c r="Z14" s="84">
        <v>2256.0641947619038</v>
      </c>
      <c r="AA14" s="46"/>
    </row>
    <row r="15" spans="1:27">
      <c r="A15" s="17"/>
      <c r="B15" s="20" t="s">
        <v>18</v>
      </c>
      <c r="C15" s="84">
        <v>101.32363928571428</v>
      </c>
      <c r="D15" s="84">
        <v>33.35560114285714</v>
      </c>
      <c r="E15" s="84">
        <v>37.570108142857144</v>
      </c>
      <c r="F15" s="84">
        <v>0.12925380952380952</v>
      </c>
      <c r="G15" s="84">
        <v>7.0393104761904768</v>
      </c>
      <c r="H15" s="84">
        <v>219.13513576190476</v>
      </c>
      <c r="I15" s="84">
        <v>6.7029974285713809</v>
      </c>
      <c r="J15" s="84">
        <v>212.52150038095192</v>
      </c>
      <c r="K15" s="84">
        <v>36.681650523809523</v>
      </c>
      <c r="L15" s="84">
        <v>8.6793111428571432</v>
      </c>
      <c r="M15" s="84">
        <v>40.09659261904757</v>
      </c>
      <c r="N15" s="84">
        <v>2.4417525238095239</v>
      </c>
      <c r="O15" s="84">
        <v>127.40964947619048</v>
      </c>
      <c r="P15" s="84">
        <v>833.08650271428507</v>
      </c>
      <c r="Q15" s="84">
        <v>118.35648428571429</v>
      </c>
      <c r="R15" s="84">
        <v>0</v>
      </c>
      <c r="S15" s="84">
        <v>12.197481285714286</v>
      </c>
      <c r="T15" s="84">
        <v>13.403060571428572</v>
      </c>
      <c r="U15" s="84">
        <v>0.17165828571428571</v>
      </c>
      <c r="V15" s="84">
        <v>10.95992</v>
      </c>
      <c r="W15" s="84">
        <v>279.01939738095189</v>
      </c>
      <c r="X15" s="84">
        <v>434.10800180952327</v>
      </c>
      <c r="Y15" s="84">
        <v>363.68677504761905</v>
      </c>
      <c r="Z15" s="84">
        <v>13337.175069095209</v>
      </c>
      <c r="AA15" s="46"/>
    </row>
    <row r="16" spans="1:27">
      <c r="A16" s="21"/>
      <c r="B16" s="22" t="s">
        <v>20</v>
      </c>
      <c r="C16" s="84">
        <v>43.679989142857096</v>
      </c>
      <c r="D16" s="84">
        <v>16.837060000000001</v>
      </c>
      <c r="E16" s="84">
        <v>26.51173999999995</v>
      </c>
      <c r="F16" s="84">
        <v>4.9205761904761905E-2</v>
      </c>
      <c r="G16" s="84">
        <v>5.3757951428570951</v>
      </c>
      <c r="H16" s="84">
        <v>158.9256792857143</v>
      </c>
      <c r="I16" s="84">
        <v>0.64143576190476193</v>
      </c>
      <c r="J16" s="84">
        <v>133.20213885714239</v>
      </c>
      <c r="K16" s="84">
        <v>24.322892714285665</v>
      </c>
      <c r="L16" s="84">
        <v>2.6788339523809475</v>
      </c>
      <c r="M16" s="84">
        <v>24.549342476190478</v>
      </c>
      <c r="N16" s="84">
        <v>2.4175043333333335</v>
      </c>
      <c r="O16" s="84">
        <v>64.678651095238095</v>
      </c>
      <c r="P16" s="84">
        <v>503.87026852380887</v>
      </c>
      <c r="Q16" s="84">
        <v>82.374916714285717</v>
      </c>
      <c r="R16" s="84">
        <v>0</v>
      </c>
      <c r="S16" s="84">
        <v>12.037339666666666</v>
      </c>
      <c r="T16" s="84">
        <v>7.3455270952380953</v>
      </c>
      <c r="U16" s="84">
        <v>0.1733372380952376</v>
      </c>
      <c r="V16" s="84">
        <v>6.0722083809523806</v>
      </c>
      <c r="W16" s="84">
        <v>151.89561395238096</v>
      </c>
      <c r="X16" s="84">
        <v>259.89894304761901</v>
      </c>
      <c r="Y16" s="84">
        <v>234.64510828571426</v>
      </c>
      <c r="Z16" s="84">
        <v>9994.8787103333125</v>
      </c>
      <c r="AA16" s="47"/>
    </row>
    <row r="17" spans="1:27">
      <c r="A17" s="19"/>
      <c r="B17" s="20" t="s">
        <v>21</v>
      </c>
      <c r="C17" s="84">
        <v>37.141814761904762</v>
      </c>
      <c r="D17" s="84">
        <v>4.5036656190476192</v>
      </c>
      <c r="E17" s="84">
        <v>5.9930554285714281</v>
      </c>
      <c r="F17" s="84">
        <v>0</v>
      </c>
      <c r="G17" s="84">
        <v>1.4585565238095239</v>
      </c>
      <c r="H17" s="84">
        <v>12.70943238095238</v>
      </c>
      <c r="I17" s="84">
        <v>6.061561666666667</v>
      </c>
      <c r="J17" s="84">
        <v>56.017995619047618</v>
      </c>
      <c r="K17" s="84">
        <v>4.0076927142857146</v>
      </c>
      <c r="L17" s="84">
        <v>1.5908779999999998</v>
      </c>
      <c r="M17" s="84">
        <v>6.0073121904761901</v>
      </c>
      <c r="N17" s="84">
        <v>0.11403133333333335</v>
      </c>
      <c r="O17" s="84">
        <v>35.533757761904717</v>
      </c>
      <c r="P17" s="84">
        <v>171.13975399999995</v>
      </c>
      <c r="Q17" s="84">
        <v>33.058027095238096</v>
      </c>
      <c r="R17" s="84">
        <v>0</v>
      </c>
      <c r="S17" s="84">
        <v>1.5246297142857141</v>
      </c>
      <c r="T17" s="84">
        <v>6.8172456666666665</v>
      </c>
      <c r="U17" s="84">
        <v>0</v>
      </c>
      <c r="V17" s="84">
        <v>0</v>
      </c>
      <c r="W17" s="84">
        <v>144.27325314285713</v>
      </c>
      <c r="X17" s="84">
        <v>185.67315561904763</v>
      </c>
      <c r="Y17" s="84">
        <v>74.137869428570951</v>
      </c>
      <c r="Z17" s="84">
        <v>2095.6219866666656</v>
      </c>
      <c r="AA17" s="46"/>
    </row>
    <row r="18" spans="1:27">
      <c r="A18" s="19"/>
      <c r="B18" s="20" t="s">
        <v>22</v>
      </c>
      <c r="C18" s="84">
        <v>17.83721380952381</v>
      </c>
      <c r="D18" s="84">
        <v>12.209114761904763</v>
      </c>
      <c r="E18" s="84">
        <v>4.5617340952380951</v>
      </c>
      <c r="F18" s="84">
        <v>5.4188095238095237E-3</v>
      </c>
      <c r="G18" s="84">
        <v>0.20057800000000001</v>
      </c>
      <c r="H18" s="84">
        <v>11.771284095238096</v>
      </c>
      <c r="I18" s="84">
        <v>0</v>
      </c>
      <c r="J18" s="84">
        <v>11.508094333333286</v>
      </c>
      <c r="K18" s="84">
        <v>8.0735678571428569</v>
      </c>
      <c r="L18" s="84">
        <v>4.3008138571428525</v>
      </c>
      <c r="M18" s="84">
        <v>8.0230680952380951</v>
      </c>
      <c r="N18" s="84">
        <v>0</v>
      </c>
      <c r="O18" s="84">
        <v>2.3585061904761906</v>
      </c>
      <c r="P18" s="84">
        <v>80.849393904761854</v>
      </c>
      <c r="Q18" s="84">
        <v>17.640273571428573</v>
      </c>
      <c r="R18" s="84">
        <v>0</v>
      </c>
      <c r="S18" s="84">
        <v>0.33864509523809522</v>
      </c>
      <c r="T18" s="84">
        <v>2.2721670952380952</v>
      </c>
      <c r="U18" s="84">
        <v>0</v>
      </c>
      <c r="V18" s="84">
        <v>0</v>
      </c>
      <c r="W18" s="84">
        <v>5.3648966666666666</v>
      </c>
      <c r="X18" s="84">
        <v>25.615982428571424</v>
      </c>
      <c r="Y18" s="84">
        <v>60.794336095238087</v>
      </c>
      <c r="Z18" s="84">
        <v>756.76011104761778</v>
      </c>
      <c r="AA18" s="46"/>
    </row>
    <row r="19" spans="1:27">
      <c r="A19" s="19"/>
      <c r="B19" s="20" t="s">
        <v>23</v>
      </c>
      <c r="C19" s="84">
        <v>3.8826614761904716</v>
      </c>
      <c r="D19" s="84">
        <v>0</v>
      </c>
      <c r="E19" s="84">
        <v>0</v>
      </c>
      <c r="F19" s="84">
        <v>0</v>
      </c>
      <c r="G19" s="84">
        <v>0</v>
      </c>
      <c r="H19" s="84">
        <v>0.86213590476190471</v>
      </c>
      <c r="I19" s="84">
        <v>0</v>
      </c>
      <c r="J19" s="84">
        <v>1.0834467142857143</v>
      </c>
      <c r="K19" s="84">
        <v>0</v>
      </c>
      <c r="L19" s="84">
        <v>0</v>
      </c>
      <c r="M19" s="84">
        <v>0</v>
      </c>
      <c r="N19" s="84">
        <v>0</v>
      </c>
      <c r="O19" s="84">
        <v>0</v>
      </c>
      <c r="P19" s="84">
        <v>5.8282440952380909</v>
      </c>
      <c r="Q19" s="84">
        <v>2.5996255238095189</v>
      </c>
      <c r="R19" s="84">
        <v>0</v>
      </c>
      <c r="S19" s="84">
        <v>0</v>
      </c>
      <c r="T19" s="84">
        <v>0</v>
      </c>
      <c r="U19" s="84">
        <v>0</v>
      </c>
      <c r="V19" s="84">
        <v>0</v>
      </c>
      <c r="W19" s="84">
        <v>9.6750587619047614</v>
      </c>
      <c r="X19" s="84">
        <v>12.274684285714281</v>
      </c>
      <c r="Y19" s="84">
        <v>3.3503521904761904</v>
      </c>
      <c r="Z19" s="84">
        <v>1187.9632034285712</v>
      </c>
      <c r="AA19" s="46"/>
    </row>
    <row r="20" spans="1:27">
      <c r="A20" s="19"/>
      <c r="B20" s="32" t="s">
        <v>24</v>
      </c>
      <c r="C20" s="84">
        <v>4.3490917142857102</v>
      </c>
      <c r="D20" s="84">
        <v>0.60159071428571431</v>
      </c>
      <c r="E20" s="84">
        <v>1.7687500952380952</v>
      </c>
      <c r="F20" s="84">
        <v>0.88891976190476185</v>
      </c>
      <c r="G20" s="84">
        <v>4.418999999999995E-3</v>
      </c>
      <c r="H20" s="84">
        <v>55.629934238094762</v>
      </c>
      <c r="I20" s="84">
        <v>0</v>
      </c>
      <c r="J20" s="84">
        <v>23.851765904761905</v>
      </c>
      <c r="K20" s="84">
        <v>0.27749723809523807</v>
      </c>
      <c r="L20" s="84">
        <v>0.10878533333333286</v>
      </c>
      <c r="M20" s="84">
        <v>1.5182883333333332</v>
      </c>
      <c r="N20" s="84">
        <v>4.0612380952380952E-3</v>
      </c>
      <c r="O20" s="84">
        <v>27.28432338095238</v>
      </c>
      <c r="P20" s="84">
        <v>116.28742695238047</v>
      </c>
      <c r="Q20" s="84">
        <v>8.8124411904761892</v>
      </c>
      <c r="R20" s="84">
        <v>0</v>
      </c>
      <c r="S20" s="84">
        <v>3.1921811904761901</v>
      </c>
      <c r="T20" s="84">
        <v>0.79897614285714291</v>
      </c>
      <c r="U20" s="84">
        <v>0</v>
      </c>
      <c r="V20" s="84">
        <v>4.9006699523809525</v>
      </c>
      <c r="W20" s="84">
        <v>15.918769238095237</v>
      </c>
      <c r="X20" s="84">
        <v>33.623037714285708</v>
      </c>
      <c r="Y20" s="84">
        <v>46.510874904761906</v>
      </c>
      <c r="Z20" s="84">
        <v>1558.0152523809502</v>
      </c>
      <c r="AA20" s="46"/>
    </row>
    <row r="21" spans="1:27">
      <c r="A21" s="19"/>
      <c r="B21" s="23" t="s">
        <v>25</v>
      </c>
      <c r="C21" s="84">
        <v>0</v>
      </c>
      <c r="D21" s="84">
        <v>0</v>
      </c>
      <c r="E21" s="84">
        <v>0</v>
      </c>
      <c r="F21" s="84">
        <v>0</v>
      </c>
      <c r="G21" s="84">
        <v>0</v>
      </c>
      <c r="H21" s="84">
        <v>0</v>
      </c>
      <c r="I21" s="84">
        <v>0</v>
      </c>
      <c r="J21" s="84">
        <v>0</v>
      </c>
      <c r="K21" s="84">
        <v>0</v>
      </c>
      <c r="L21" s="84">
        <v>0</v>
      </c>
      <c r="M21" s="84">
        <v>0</v>
      </c>
      <c r="N21" s="84">
        <v>0</v>
      </c>
      <c r="O21" s="84">
        <v>0</v>
      </c>
      <c r="P21" s="84">
        <v>0</v>
      </c>
      <c r="Q21" s="84">
        <v>0</v>
      </c>
      <c r="R21" s="84">
        <v>0</v>
      </c>
      <c r="S21" s="84">
        <v>0</v>
      </c>
      <c r="T21" s="84">
        <v>0</v>
      </c>
      <c r="U21" s="84">
        <v>0</v>
      </c>
      <c r="V21" s="84">
        <v>0</v>
      </c>
      <c r="W21" s="84">
        <v>0</v>
      </c>
      <c r="X21" s="84">
        <v>0</v>
      </c>
      <c r="Y21" s="84">
        <v>0</v>
      </c>
      <c r="Z21" s="84">
        <v>0</v>
      </c>
      <c r="AA21" s="46"/>
    </row>
    <row r="22" spans="1:27">
      <c r="A22" s="21"/>
      <c r="B22" s="24" t="s">
        <v>26</v>
      </c>
      <c r="C22" s="84">
        <v>42.936761142857144</v>
      </c>
      <c r="D22" s="84">
        <v>11.372403142857095</v>
      </c>
      <c r="E22" s="84">
        <v>12.857406476190476</v>
      </c>
      <c r="F22" s="84">
        <v>17.824406285714286</v>
      </c>
      <c r="G22" s="84">
        <v>0.84821223809523805</v>
      </c>
      <c r="H22" s="84">
        <v>42.260769714285715</v>
      </c>
      <c r="I22" s="84">
        <v>1.7376190476190475E-4</v>
      </c>
      <c r="J22" s="84">
        <v>68.062785761904763</v>
      </c>
      <c r="K22" s="84">
        <v>15.562331285714238</v>
      </c>
      <c r="L22" s="84">
        <v>5.4348809523809521E-2</v>
      </c>
      <c r="M22" s="84">
        <v>14.797076666666666</v>
      </c>
      <c r="N22" s="84">
        <v>2.4835380952380953E-2</v>
      </c>
      <c r="O22" s="84">
        <v>90.181543476190484</v>
      </c>
      <c r="P22" s="84">
        <v>316.78305414285705</v>
      </c>
      <c r="Q22" s="84">
        <v>57.704642285714286</v>
      </c>
      <c r="R22" s="84">
        <v>0</v>
      </c>
      <c r="S22" s="84">
        <v>6.4731479047619045</v>
      </c>
      <c r="T22" s="84">
        <v>4.1901994761904762</v>
      </c>
      <c r="U22" s="84">
        <v>0</v>
      </c>
      <c r="V22" s="84">
        <v>0.35202519047619046</v>
      </c>
      <c r="W22" s="84">
        <v>87.230405619047616</v>
      </c>
      <c r="X22" s="84">
        <v>155.95042047619046</v>
      </c>
      <c r="Y22" s="84">
        <v>99.408164380952385</v>
      </c>
      <c r="Z22" s="84">
        <v>5731.8084686666571</v>
      </c>
      <c r="AA22" s="47"/>
    </row>
    <row r="23" spans="1:27">
      <c r="A23" s="25"/>
      <c r="B23" s="20" t="s">
        <v>17</v>
      </c>
      <c r="C23" s="84">
        <v>36.359789952380908</v>
      </c>
      <c r="D23" s="84">
        <v>9.5918075714285713</v>
      </c>
      <c r="E23" s="84">
        <v>11.547532714285667</v>
      </c>
      <c r="F23" s="84">
        <v>4.4328114761904756</v>
      </c>
      <c r="G23" s="84">
        <v>0.80796728571428578</v>
      </c>
      <c r="H23" s="84">
        <v>22.149671952380952</v>
      </c>
      <c r="I23" s="84">
        <v>1.7376190476190475E-4</v>
      </c>
      <c r="J23" s="84">
        <v>41.11481666666662</v>
      </c>
      <c r="K23" s="84">
        <v>13.359340904761904</v>
      </c>
      <c r="L23" s="84">
        <v>4.8049952380952388E-2</v>
      </c>
      <c r="M23" s="84">
        <v>10.940200571428571</v>
      </c>
      <c r="N23" s="84">
        <v>2.3999047619047618E-2</v>
      </c>
      <c r="O23" s="84">
        <v>12.275023714285716</v>
      </c>
      <c r="P23" s="84">
        <v>162.65118557142844</v>
      </c>
      <c r="Q23" s="84">
        <v>52.393861999999999</v>
      </c>
      <c r="R23" s="84">
        <v>0</v>
      </c>
      <c r="S23" s="84">
        <v>2.3225601904761906</v>
      </c>
      <c r="T23" s="84">
        <v>2.6607297619047618</v>
      </c>
      <c r="U23" s="84">
        <v>0</v>
      </c>
      <c r="V23" s="84">
        <v>0.35202519047619046</v>
      </c>
      <c r="W23" s="84">
        <v>31.770541666666666</v>
      </c>
      <c r="X23" s="84">
        <v>89.499718809523813</v>
      </c>
      <c r="Y23" s="84">
        <v>53.252327190476187</v>
      </c>
      <c r="Z23" s="84">
        <v>2381.1602771904732</v>
      </c>
      <c r="AA23" s="49"/>
    </row>
    <row r="24" spans="1:27">
      <c r="A24" s="19"/>
      <c r="B24" s="20" t="s">
        <v>18</v>
      </c>
      <c r="C24" s="84">
        <v>6.5769711904761419</v>
      </c>
      <c r="D24" s="84">
        <v>1.7805955714285715</v>
      </c>
      <c r="E24" s="84">
        <v>1.3098737619047571</v>
      </c>
      <c r="F24" s="84">
        <v>13.391594809523761</v>
      </c>
      <c r="G24" s="84">
        <v>4.0244952380952381E-2</v>
      </c>
      <c r="H24" s="84">
        <v>20.111097761904713</v>
      </c>
      <c r="I24" s="84">
        <v>0</v>
      </c>
      <c r="J24" s="84">
        <v>26.947969095238093</v>
      </c>
      <c r="K24" s="84">
        <v>2.202990380952381</v>
      </c>
      <c r="L24" s="84">
        <v>6.2988571428571434E-3</v>
      </c>
      <c r="M24" s="84">
        <v>3.8568760952380905</v>
      </c>
      <c r="N24" s="84">
        <v>8.3633333333333324E-4</v>
      </c>
      <c r="O24" s="84">
        <v>77.906519761904761</v>
      </c>
      <c r="P24" s="84">
        <v>154.13186857142841</v>
      </c>
      <c r="Q24" s="84">
        <v>5.3107802857142854</v>
      </c>
      <c r="R24" s="84">
        <v>0</v>
      </c>
      <c r="S24" s="84">
        <v>4.1505877142857139</v>
      </c>
      <c r="T24" s="84">
        <v>1.5294697142857143</v>
      </c>
      <c r="U24" s="84">
        <v>0</v>
      </c>
      <c r="V24" s="84">
        <v>0</v>
      </c>
      <c r="W24" s="84">
        <v>55.45986395238095</v>
      </c>
      <c r="X24" s="84">
        <v>66.450701666666674</v>
      </c>
      <c r="Y24" s="84">
        <v>46.155837190476191</v>
      </c>
      <c r="Z24" s="84">
        <v>3350.6481914761875</v>
      </c>
      <c r="AA24" s="46"/>
    </row>
    <row r="25" spans="1:27">
      <c r="A25" s="26"/>
      <c r="B25" s="24" t="s">
        <v>27</v>
      </c>
      <c r="C25" s="84">
        <v>803.86568395238089</v>
      </c>
      <c r="D25" s="84">
        <v>369.13056780952371</v>
      </c>
      <c r="E25" s="84">
        <v>691.5256443809476</v>
      </c>
      <c r="F25" s="84">
        <v>28.146187999999949</v>
      </c>
      <c r="G25" s="84">
        <v>71.797154761904281</v>
      </c>
      <c r="H25" s="84">
        <v>2585.9460979047617</v>
      </c>
      <c r="I25" s="84">
        <v>32.602654285714237</v>
      </c>
      <c r="J25" s="84">
        <v>2528.1791494285712</v>
      </c>
      <c r="K25" s="84">
        <v>359.135303523809</v>
      </c>
      <c r="L25" s="84">
        <v>87.268719714285709</v>
      </c>
      <c r="M25" s="84">
        <v>472.483759047619</v>
      </c>
      <c r="N25" s="84">
        <v>7.6184806666666187</v>
      </c>
      <c r="O25" s="84">
        <v>692.10328342857099</v>
      </c>
      <c r="P25" s="84">
        <v>8729.8026869047535</v>
      </c>
      <c r="Q25" s="84">
        <v>1796.8114702380951</v>
      </c>
      <c r="R25" s="84">
        <v>0.37570561904761907</v>
      </c>
      <c r="S25" s="84">
        <v>653.44649123809518</v>
      </c>
      <c r="T25" s="84">
        <v>204.06979395238093</v>
      </c>
      <c r="U25" s="84">
        <v>0.88905028571428513</v>
      </c>
      <c r="V25" s="84">
        <v>13.754860809523811</v>
      </c>
      <c r="W25" s="84">
        <v>2403.9379463333335</v>
      </c>
      <c r="X25" s="84">
        <v>5073.2853184761907</v>
      </c>
      <c r="Y25" s="84">
        <v>4153.8137153333328</v>
      </c>
      <c r="Z25" s="84">
        <v>125269.39720023784</v>
      </c>
      <c r="AA25" s="45"/>
    </row>
    <row r="26" spans="1:27">
      <c r="A26" s="25"/>
      <c r="B26" s="27" t="s">
        <v>28</v>
      </c>
      <c r="C26" s="84">
        <v>3.507908904761905</v>
      </c>
      <c r="D26" s="84">
        <v>0.92342947619047155</v>
      </c>
      <c r="E26" s="84">
        <v>4.8280619047619044E-2</v>
      </c>
      <c r="F26" s="84">
        <v>0</v>
      </c>
      <c r="G26" s="84">
        <v>0</v>
      </c>
      <c r="H26" s="84">
        <v>0.87950328571428571</v>
      </c>
      <c r="I26" s="84">
        <v>0</v>
      </c>
      <c r="J26" s="84">
        <v>4.4299517619047624</v>
      </c>
      <c r="K26" s="84">
        <v>0</v>
      </c>
      <c r="L26" s="84">
        <v>0</v>
      </c>
      <c r="M26" s="84">
        <v>0.26826980952380952</v>
      </c>
      <c r="N26" s="84">
        <v>0</v>
      </c>
      <c r="O26" s="84">
        <v>1.3622721904761905</v>
      </c>
      <c r="P26" s="84">
        <v>11.419616047619044</v>
      </c>
      <c r="Q26" s="84">
        <v>2.3314775238095238</v>
      </c>
      <c r="R26" s="84">
        <v>0</v>
      </c>
      <c r="S26" s="84">
        <v>0.27573695238095236</v>
      </c>
      <c r="T26" s="84">
        <v>0</v>
      </c>
      <c r="U26" s="84">
        <v>0</v>
      </c>
      <c r="V26" s="84">
        <v>0</v>
      </c>
      <c r="W26" s="84">
        <v>2.1078116190476144</v>
      </c>
      <c r="X26" s="84">
        <v>4.7150260952380902</v>
      </c>
      <c r="Y26" s="84">
        <v>5.5291105714285713</v>
      </c>
      <c r="Z26" s="84">
        <v>303.09341514285705</v>
      </c>
      <c r="AA26" s="48"/>
    </row>
    <row r="27" spans="1:27">
      <c r="A27" s="28"/>
      <c r="B27" s="29" t="s">
        <v>29</v>
      </c>
      <c r="C27" s="84">
        <v>47.838277333332861</v>
      </c>
      <c r="D27" s="84">
        <v>11.632055904761906</v>
      </c>
      <c r="E27" s="84">
        <v>13.490828238095238</v>
      </c>
      <c r="F27" s="84">
        <v>0.76326438095238103</v>
      </c>
      <c r="G27" s="84">
        <v>3.4269809523809522E-2</v>
      </c>
      <c r="H27" s="84">
        <v>66.945505714285716</v>
      </c>
      <c r="I27" s="84">
        <v>1.7376190476190475E-4</v>
      </c>
      <c r="J27" s="84">
        <v>87.331162619047618</v>
      </c>
      <c r="K27" s="84">
        <v>13.149506428571428</v>
      </c>
      <c r="L27" s="84">
        <v>5.1281619047619041E-2</v>
      </c>
      <c r="M27" s="84">
        <v>11.961218142857096</v>
      </c>
      <c r="N27" s="84">
        <v>2.5935761904761906E-2</v>
      </c>
      <c r="O27" s="84">
        <v>88.750941380952383</v>
      </c>
      <c r="P27" s="84">
        <v>341.97442109523763</v>
      </c>
      <c r="Q27" s="84">
        <v>59.869145571428568</v>
      </c>
      <c r="R27" s="84">
        <v>0</v>
      </c>
      <c r="S27" s="84">
        <v>7.4045333809523814</v>
      </c>
      <c r="T27" s="84">
        <v>4.2496613333333331</v>
      </c>
      <c r="U27" s="84">
        <v>0</v>
      </c>
      <c r="V27" s="84">
        <v>2.5674619047619047E-2</v>
      </c>
      <c r="W27" s="84">
        <v>187.8709597142857</v>
      </c>
      <c r="X27" s="84">
        <v>259.41997461904759</v>
      </c>
      <c r="Y27" s="84">
        <v>99.763101857142857</v>
      </c>
      <c r="Z27" s="84">
        <v>5152.7351654285585</v>
      </c>
      <c r="AA27" s="49"/>
    </row>
    <row r="28" spans="1:27" ht="17.25">
      <c r="A28" s="30"/>
      <c r="B28" s="31" t="s">
        <v>71</v>
      </c>
      <c r="C28" s="84">
        <v>0</v>
      </c>
      <c r="D28" s="84">
        <v>0</v>
      </c>
      <c r="E28" s="84">
        <v>0</v>
      </c>
      <c r="F28" s="84">
        <v>0</v>
      </c>
      <c r="G28" s="84">
        <v>0</v>
      </c>
      <c r="H28" s="84">
        <v>0</v>
      </c>
      <c r="I28" s="84">
        <v>0</v>
      </c>
      <c r="J28" s="84">
        <v>0</v>
      </c>
      <c r="K28" s="84">
        <v>0</v>
      </c>
      <c r="L28" s="84">
        <v>0</v>
      </c>
      <c r="M28" s="84">
        <v>0</v>
      </c>
      <c r="N28" s="84">
        <v>0</v>
      </c>
      <c r="O28" s="84">
        <v>0</v>
      </c>
      <c r="P28" s="84">
        <v>0</v>
      </c>
      <c r="Q28" s="84">
        <v>0</v>
      </c>
      <c r="R28" s="84">
        <v>0</v>
      </c>
      <c r="S28" s="84">
        <v>0</v>
      </c>
      <c r="T28" s="84">
        <v>0</v>
      </c>
      <c r="U28" s="84">
        <v>0</v>
      </c>
      <c r="V28" s="84">
        <v>0</v>
      </c>
      <c r="W28" s="84">
        <v>0</v>
      </c>
      <c r="X28" s="84">
        <v>0</v>
      </c>
      <c r="Y28" s="84">
        <v>0</v>
      </c>
      <c r="Z28" s="84">
        <v>0</v>
      </c>
      <c r="AA28" s="45"/>
    </row>
    <row r="29" spans="1:27">
      <c r="A29" s="17"/>
      <c r="B29" s="18" t="s">
        <v>16</v>
      </c>
      <c r="C29" s="84">
        <v>22.204339190476144</v>
      </c>
      <c r="D29" s="84">
        <v>4.4677040952380951</v>
      </c>
      <c r="E29" s="84">
        <v>7.7412209047618576</v>
      </c>
      <c r="F29" s="84">
        <v>17.40700980952376</v>
      </c>
      <c r="G29" s="84">
        <v>0</v>
      </c>
      <c r="H29" s="84">
        <v>51.886201428571425</v>
      </c>
      <c r="I29" s="84">
        <v>0.70469819047619053</v>
      </c>
      <c r="J29" s="84">
        <v>71.190580666666662</v>
      </c>
      <c r="K29" s="84">
        <v>4.5858129523809525</v>
      </c>
      <c r="L29" s="84">
        <v>5.9884571428571433E-2</v>
      </c>
      <c r="M29" s="84">
        <v>4.634741</v>
      </c>
      <c r="N29" s="84">
        <v>3.7947142857142854E-3</v>
      </c>
      <c r="O29" s="84">
        <v>253.97661738095238</v>
      </c>
      <c r="P29" s="84">
        <v>438.86260490476178</v>
      </c>
      <c r="Q29" s="84">
        <v>133.98826290476143</v>
      </c>
      <c r="R29" s="84">
        <v>8.0755857142857143E-2</v>
      </c>
      <c r="S29" s="84">
        <v>10.393104285714285</v>
      </c>
      <c r="T29" s="84">
        <v>3.3110552380952334</v>
      </c>
      <c r="U29" s="84">
        <v>1.1815238095238096E-2</v>
      </c>
      <c r="V29" s="84">
        <v>9.8169523809523818E-2</v>
      </c>
      <c r="W29" s="84">
        <v>712.20882242857135</v>
      </c>
      <c r="X29" s="84">
        <v>860.09198547618996</v>
      </c>
      <c r="Y29" s="84">
        <v>123.62636609523761</v>
      </c>
      <c r="Z29" s="84">
        <v>44179.743643571324</v>
      </c>
      <c r="AA29" s="46"/>
    </row>
    <row r="30" spans="1:27">
      <c r="A30" s="19"/>
      <c r="B30" s="20" t="s">
        <v>17</v>
      </c>
      <c r="C30" s="84">
        <v>0.4312921904761905</v>
      </c>
      <c r="D30" s="84">
        <v>0.16981461904761905</v>
      </c>
      <c r="E30" s="84">
        <v>0.33625409523809524</v>
      </c>
      <c r="F30" s="84">
        <v>2.5948761904761902E-2</v>
      </c>
      <c r="G30" s="84">
        <v>0</v>
      </c>
      <c r="H30" s="84">
        <v>7.7789848095238092</v>
      </c>
      <c r="I30" s="84">
        <v>0</v>
      </c>
      <c r="J30" s="84">
        <v>2.3869251428571427</v>
      </c>
      <c r="K30" s="84">
        <v>0</v>
      </c>
      <c r="L30" s="84">
        <v>0</v>
      </c>
      <c r="M30" s="84">
        <v>0</v>
      </c>
      <c r="N30" s="84">
        <v>0</v>
      </c>
      <c r="O30" s="84">
        <v>35.725185523809522</v>
      </c>
      <c r="P30" s="84">
        <v>46.854405142857139</v>
      </c>
      <c r="Q30" s="84">
        <v>8.6932199523809519</v>
      </c>
      <c r="R30" s="84">
        <v>0</v>
      </c>
      <c r="S30" s="84">
        <v>3.3410452380952336</v>
      </c>
      <c r="T30" s="84">
        <v>0.66482028571428098</v>
      </c>
      <c r="U30" s="84">
        <v>0</v>
      </c>
      <c r="V30" s="84">
        <v>0</v>
      </c>
      <c r="W30" s="84">
        <v>226.25631961904713</v>
      </c>
      <c r="X30" s="84">
        <v>238.95540509523761</v>
      </c>
      <c r="Y30" s="84">
        <v>12.240754666666668</v>
      </c>
      <c r="Z30" s="84">
        <v>4726.3818955237975</v>
      </c>
      <c r="AA30" s="46"/>
    </row>
    <row r="31" spans="1:27">
      <c r="A31" s="19"/>
      <c r="B31" s="20" t="s">
        <v>18</v>
      </c>
      <c r="C31" s="84">
        <v>21.773047000000002</v>
      </c>
      <c r="D31" s="84">
        <v>4.297889476190476</v>
      </c>
      <c r="E31" s="84">
        <v>7.4049668095238088</v>
      </c>
      <c r="F31" s="84">
        <v>17.381061047619045</v>
      </c>
      <c r="G31" s="84">
        <v>0</v>
      </c>
      <c r="H31" s="84">
        <v>44.10721661904762</v>
      </c>
      <c r="I31" s="84">
        <v>0.70469819047619053</v>
      </c>
      <c r="J31" s="84">
        <v>68.803655523809525</v>
      </c>
      <c r="K31" s="84">
        <v>4.5858129523809525</v>
      </c>
      <c r="L31" s="84">
        <v>5.9884571428571433E-2</v>
      </c>
      <c r="M31" s="84">
        <v>4.634741</v>
      </c>
      <c r="N31" s="84">
        <v>3.7947142857142854E-3</v>
      </c>
      <c r="O31" s="84">
        <v>218.25143185714239</v>
      </c>
      <c r="P31" s="84">
        <v>392.00819976190428</v>
      </c>
      <c r="Q31" s="84">
        <v>125.29504295238095</v>
      </c>
      <c r="R31" s="84">
        <v>8.0755857142857143E-2</v>
      </c>
      <c r="S31" s="84">
        <v>7.0520590476190481</v>
      </c>
      <c r="T31" s="84">
        <v>2.6462349523809476</v>
      </c>
      <c r="U31" s="84">
        <v>1.1815238095238096E-2</v>
      </c>
      <c r="V31" s="84">
        <v>9.8169523809523818E-2</v>
      </c>
      <c r="W31" s="84">
        <v>485.95250280951905</v>
      </c>
      <c r="X31" s="84">
        <v>621.13658038094763</v>
      </c>
      <c r="Y31" s="84">
        <v>111.38561142857142</v>
      </c>
      <c r="Z31" s="84">
        <v>39453.361748047508</v>
      </c>
      <c r="AA31" s="46"/>
    </row>
    <row r="32" spans="1:27">
      <c r="A32" s="17"/>
      <c r="B32" s="18" t="s">
        <v>19</v>
      </c>
      <c r="C32" s="84">
        <v>30.446614714285715</v>
      </c>
      <c r="D32" s="84">
        <v>6.0874323333333331</v>
      </c>
      <c r="E32" s="84">
        <v>11.301702714285714</v>
      </c>
      <c r="F32" s="84">
        <v>3.1123844285714286</v>
      </c>
      <c r="G32" s="84">
        <v>2.657504761904762E-2</v>
      </c>
      <c r="H32" s="84">
        <v>37.36598466666662</v>
      </c>
      <c r="I32" s="84">
        <v>0.37050123809523811</v>
      </c>
      <c r="J32" s="84">
        <v>50.657137904761903</v>
      </c>
      <c r="K32" s="84">
        <v>6.3645648095238085</v>
      </c>
      <c r="L32" s="84">
        <v>0</v>
      </c>
      <c r="M32" s="84">
        <v>9.8491246666666665</v>
      </c>
      <c r="N32" s="84">
        <v>0.81700809523809526</v>
      </c>
      <c r="O32" s="84">
        <v>90.491949857142856</v>
      </c>
      <c r="P32" s="84">
        <v>246.89098047619041</v>
      </c>
      <c r="Q32" s="84">
        <v>68.398636238095236</v>
      </c>
      <c r="R32" s="84">
        <v>1.9268285714285713E-2</v>
      </c>
      <c r="S32" s="84">
        <v>8.9258843809523807</v>
      </c>
      <c r="T32" s="84">
        <v>2.1700743333333334</v>
      </c>
      <c r="U32" s="84">
        <v>0</v>
      </c>
      <c r="V32" s="84">
        <v>0</v>
      </c>
      <c r="W32" s="84">
        <v>254.97427009523761</v>
      </c>
      <c r="X32" s="84">
        <v>334.48813333333283</v>
      </c>
      <c r="Y32" s="84">
        <v>134.21744204761904</v>
      </c>
      <c r="Z32" s="84">
        <v>59628.662425237941</v>
      </c>
      <c r="AA32" s="46"/>
    </row>
    <row r="33" spans="1:27">
      <c r="A33" s="17"/>
      <c r="B33" s="20" t="s">
        <v>17</v>
      </c>
      <c r="C33" s="84">
        <v>1.9942109523809524</v>
      </c>
      <c r="D33" s="84">
        <v>1.1952062857142858</v>
      </c>
      <c r="E33" s="84">
        <v>3.0789139047619045</v>
      </c>
      <c r="F33" s="84">
        <v>0.99756966666666658</v>
      </c>
      <c r="G33" s="84">
        <v>0</v>
      </c>
      <c r="H33" s="84">
        <v>2.567329285714286</v>
      </c>
      <c r="I33" s="84">
        <v>0</v>
      </c>
      <c r="J33" s="84">
        <v>4.0138681428571426</v>
      </c>
      <c r="K33" s="84">
        <v>0.29542919047619048</v>
      </c>
      <c r="L33" s="84">
        <v>0</v>
      </c>
      <c r="M33" s="84">
        <v>0.45895838095238095</v>
      </c>
      <c r="N33" s="84">
        <v>0</v>
      </c>
      <c r="O33" s="84">
        <v>0.50278014285714279</v>
      </c>
      <c r="P33" s="84">
        <v>15.104265952380951</v>
      </c>
      <c r="Q33" s="84">
        <v>4.3248160000000002</v>
      </c>
      <c r="R33" s="84">
        <v>0</v>
      </c>
      <c r="S33" s="84">
        <v>0.85548490476190475</v>
      </c>
      <c r="T33" s="84">
        <v>0.59612828571428567</v>
      </c>
      <c r="U33" s="84">
        <v>0</v>
      </c>
      <c r="V33" s="84">
        <v>0</v>
      </c>
      <c r="W33" s="84">
        <v>10.422841904761905</v>
      </c>
      <c r="X33" s="84">
        <v>16.199271095238096</v>
      </c>
      <c r="Y33" s="84">
        <v>10.581107666666666</v>
      </c>
      <c r="Z33" s="84">
        <v>2211.2699415714283</v>
      </c>
      <c r="AA33" s="46"/>
    </row>
    <row r="34" spans="1:27">
      <c r="A34" s="17"/>
      <c r="B34" s="20" t="s">
        <v>18</v>
      </c>
      <c r="C34" s="84">
        <v>28.452403761904765</v>
      </c>
      <c r="D34" s="84">
        <v>4.8922260476190473</v>
      </c>
      <c r="E34" s="84">
        <v>8.2227888095238093</v>
      </c>
      <c r="F34" s="84">
        <v>2.114814761904757</v>
      </c>
      <c r="G34" s="84">
        <v>2.657504761904762E-2</v>
      </c>
      <c r="H34" s="84">
        <v>34.798655380952383</v>
      </c>
      <c r="I34" s="84">
        <v>0.37050123809523811</v>
      </c>
      <c r="J34" s="84">
        <v>46.643269761904762</v>
      </c>
      <c r="K34" s="84">
        <v>6.0691356190476187</v>
      </c>
      <c r="L34" s="84">
        <v>0</v>
      </c>
      <c r="M34" s="84">
        <v>9.3901662857142849</v>
      </c>
      <c r="N34" s="84">
        <v>0.81700809523809526</v>
      </c>
      <c r="O34" s="84">
        <v>89.989169714285723</v>
      </c>
      <c r="P34" s="84">
        <v>231.78671452380951</v>
      </c>
      <c r="Q34" s="84">
        <v>64.073820238095237</v>
      </c>
      <c r="R34" s="84">
        <v>1.9268285714285713E-2</v>
      </c>
      <c r="S34" s="84">
        <v>8.0703994761904756</v>
      </c>
      <c r="T34" s="84">
        <v>1.5739460476190477</v>
      </c>
      <c r="U34" s="84">
        <v>0</v>
      </c>
      <c r="V34" s="84">
        <v>0</v>
      </c>
      <c r="W34" s="84">
        <v>244.5514281904762</v>
      </c>
      <c r="X34" s="84">
        <v>318.28886223809525</v>
      </c>
      <c r="Y34" s="84">
        <v>123.63633438095238</v>
      </c>
      <c r="Z34" s="84">
        <v>57417.392483666503</v>
      </c>
      <c r="AA34" s="46"/>
    </row>
    <row r="35" spans="1:27">
      <c r="A35" s="21"/>
      <c r="B35" s="22" t="s">
        <v>20</v>
      </c>
      <c r="C35" s="84">
        <v>10.240267190476191</v>
      </c>
      <c r="D35" s="84">
        <v>3.7344506190476188</v>
      </c>
      <c r="E35" s="84">
        <v>2.6127313809523809</v>
      </c>
      <c r="F35" s="84">
        <v>1.3288663809523809</v>
      </c>
      <c r="G35" s="84">
        <v>2.657504761904762E-2</v>
      </c>
      <c r="H35" s="84">
        <v>20.436438142857146</v>
      </c>
      <c r="I35" s="84">
        <v>0</v>
      </c>
      <c r="J35" s="84">
        <v>26.182363619047571</v>
      </c>
      <c r="K35" s="84">
        <v>4.2948216190476192</v>
      </c>
      <c r="L35" s="84">
        <v>0</v>
      </c>
      <c r="M35" s="84">
        <v>3.5244129047619048</v>
      </c>
      <c r="N35" s="84">
        <v>0.81700809523809526</v>
      </c>
      <c r="O35" s="84">
        <v>16.269821666666665</v>
      </c>
      <c r="P35" s="84">
        <v>89.467756666666617</v>
      </c>
      <c r="Q35" s="84">
        <v>22.415415809523807</v>
      </c>
      <c r="R35" s="84">
        <v>1.9268285714285713E-2</v>
      </c>
      <c r="S35" s="84">
        <v>7.026634904761905</v>
      </c>
      <c r="T35" s="84">
        <v>0.76985442857142861</v>
      </c>
      <c r="U35" s="84">
        <v>0</v>
      </c>
      <c r="V35" s="84">
        <v>0</v>
      </c>
      <c r="W35" s="84">
        <v>19.037683047619048</v>
      </c>
      <c r="X35" s="84">
        <v>49.268856476190479</v>
      </c>
      <c r="Y35" s="84">
        <v>72.174103523809052</v>
      </c>
      <c r="Z35" s="84">
        <v>50042.258965571353</v>
      </c>
      <c r="AA35" s="47"/>
    </row>
    <row r="36" spans="1:27">
      <c r="A36" s="19"/>
      <c r="B36" s="20" t="s">
        <v>21</v>
      </c>
      <c r="C36" s="84">
        <v>3.921691619047619</v>
      </c>
      <c r="D36" s="84">
        <v>0.31899214285714284</v>
      </c>
      <c r="E36" s="84">
        <v>1.1254217142857144</v>
      </c>
      <c r="F36" s="84">
        <v>0</v>
      </c>
      <c r="G36" s="84">
        <v>0</v>
      </c>
      <c r="H36" s="84">
        <v>2.1745024761904714</v>
      </c>
      <c r="I36" s="84">
        <v>0</v>
      </c>
      <c r="J36" s="84">
        <v>6.1396000952380954</v>
      </c>
      <c r="K36" s="84">
        <v>0.19537380952380953</v>
      </c>
      <c r="L36" s="84">
        <v>0</v>
      </c>
      <c r="M36" s="84">
        <v>2.5066809523809522E-2</v>
      </c>
      <c r="N36" s="84">
        <v>0</v>
      </c>
      <c r="O36" s="84">
        <v>62.591942523809522</v>
      </c>
      <c r="P36" s="84">
        <v>76.49259119047619</v>
      </c>
      <c r="Q36" s="84">
        <v>16.111363476190427</v>
      </c>
      <c r="R36" s="84">
        <v>0</v>
      </c>
      <c r="S36" s="84">
        <v>0.21966495238095238</v>
      </c>
      <c r="T36" s="84">
        <v>2.2634285714285714E-2</v>
      </c>
      <c r="U36" s="84">
        <v>0</v>
      </c>
      <c r="V36" s="84">
        <v>0</v>
      </c>
      <c r="W36" s="84">
        <v>214.68530057142857</v>
      </c>
      <c r="X36" s="84">
        <v>231.03896328571423</v>
      </c>
      <c r="Y36" s="84">
        <v>30.846380380952333</v>
      </c>
      <c r="Z36" s="84">
        <v>5972.7677131428509</v>
      </c>
      <c r="AA36" s="46"/>
    </row>
    <row r="37" spans="1:27">
      <c r="A37" s="19"/>
      <c r="B37" s="20" t="s">
        <v>22</v>
      </c>
      <c r="C37" s="84">
        <v>11.670772714285714</v>
      </c>
      <c r="D37" s="84">
        <v>1.9554036190476192</v>
      </c>
      <c r="E37" s="84">
        <v>5.6944740476190479</v>
      </c>
      <c r="F37" s="84">
        <v>1.7835180476190478</v>
      </c>
      <c r="G37" s="84">
        <v>0</v>
      </c>
      <c r="H37" s="84">
        <v>2.9604799523809526</v>
      </c>
      <c r="I37" s="84">
        <v>0</v>
      </c>
      <c r="J37" s="84">
        <v>14.98530723809524</v>
      </c>
      <c r="K37" s="84">
        <v>0.71947257142856669</v>
      </c>
      <c r="L37" s="84">
        <v>0</v>
      </c>
      <c r="M37" s="84">
        <v>0</v>
      </c>
      <c r="N37" s="84">
        <v>0</v>
      </c>
      <c r="O37" s="84">
        <v>9.3113035238095243</v>
      </c>
      <c r="P37" s="84">
        <v>49.080731714285712</v>
      </c>
      <c r="Q37" s="84">
        <v>15.45690795238095</v>
      </c>
      <c r="R37" s="84">
        <v>0</v>
      </c>
      <c r="S37" s="84">
        <v>1.675989</v>
      </c>
      <c r="T37" s="84">
        <v>1.3017638095238095</v>
      </c>
      <c r="U37" s="84">
        <v>0</v>
      </c>
      <c r="V37" s="84">
        <v>0</v>
      </c>
      <c r="W37" s="84">
        <v>11.976157476190476</v>
      </c>
      <c r="X37" s="84">
        <v>30.410818238095235</v>
      </c>
      <c r="Y37" s="84">
        <v>15.497277523809476</v>
      </c>
      <c r="Z37" s="84">
        <v>1254.8391103809508</v>
      </c>
      <c r="AA37" s="46"/>
    </row>
    <row r="38" spans="1:27">
      <c r="A38" s="19"/>
      <c r="B38" s="20" t="s">
        <v>23</v>
      </c>
      <c r="C38" s="84">
        <v>0.69691780952380955</v>
      </c>
      <c r="D38" s="84">
        <v>0</v>
      </c>
      <c r="E38" s="84">
        <v>0.85460680952380463</v>
      </c>
      <c r="F38" s="84">
        <v>0</v>
      </c>
      <c r="G38" s="84">
        <v>0</v>
      </c>
      <c r="H38" s="84">
        <v>0.15751100000000001</v>
      </c>
      <c r="I38" s="84">
        <v>0</v>
      </c>
      <c r="J38" s="84">
        <v>1.4233943333333332</v>
      </c>
      <c r="K38" s="84">
        <v>1.0000196666666668</v>
      </c>
      <c r="L38" s="84">
        <v>0</v>
      </c>
      <c r="M38" s="84">
        <v>0.45895838095238095</v>
      </c>
      <c r="N38" s="84">
        <v>0</v>
      </c>
      <c r="O38" s="84">
        <v>0</v>
      </c>
      <c r="P38" s="84">
        <v>4.5914079999999959</v>
      </c>
      <c r="Q38" s="84">
        <v>10.982152904761906</v>
      </c>
      <c r="R38" s="84">
        <v>0</v>
      </c>
      <c r="S38" s="84">
        <v>0</v>
      </c>
      <c r="T38" s="84">
        <v>0</v>
      </c>
      <c r="U38" s="84">
        <v>0</v>
      </c>
      <c r="V38" s="84">
        <v>0</v>
      </c>
      <c r="W38" s="84">
        <v>7.4624236190476188</v>
      </c>
      <c r="X38" s="84">
        <v>18.444576523809523</v>
      </c>
      <c r="Y38" s="84">
        <v>4.9750839999999998</v>
      </c>
      <c r="Z38" s="84">
        <v>1101.8085401904764</v>
      </c>
      <c r="AA38" s="46"/>
    </row>
    <row r="39" spans="1:27">
      <c r="A39" s="19"/>
      <c r="B39" s="32" t="s">
        <v>24</v>
      </c>
      <c r="C39" s="84">
        <v>3.9169653809523806</v>
      </c>
      <c r="D39" s="84">
        <v>7.8585952380952381E-2</v>
      </c>
      <c r="E39" s="84">
        <v>1.0144687619047619</v>
      </c>
      <c r="F39" s="84">
        <v>0</v>
      </c>
      <c r="G39" s="84">
        <v>0</v>
      </c>
      <c r="H39" s="84">
        <v>11.637053095238096</v>
      </c>
      <c r="I39" s="84">
        <v>0.37050123809523811</v>
      </c>
      <c r="J39" s="84">
        <v>1.9264726190476191</v>
      </c>
      <c r="K39" s="84">
        <v>0.15487714285714285</v>
      </c>
      <c r="L39" s="84">
        <v>0</v>
      </c>
      <c r="M39" s="84">
        <v>5.8406865714285718</v>
      </c>
      <c r="N39" s="84">
        <v>0</v>
      </c>
      <c r="O39" s="84">
        <v>2.3188821428571429</v>
      </c>
      <c r="P39" s="84">
        <v>27.258492904761901</v>
      </c>
      <c r="Q39" s="84">
        <v>3.4327960952380954</v>
      </c>
      <c r="R39" s="84">
        <v>0</v>
      </c>
      <c r="S39" s="84">
        <v>3.5955238095238097E-3</v>
      </c>
      <c r="T39" s="84">
        <v>7.5821809523809527E-2</v>
      </c>
      <c r="U39" s="84">
        <v>0</v>
      </c>
      <c r="V39" s="84">
        <v>0</v>
      </c>
      <c r="W39" s="84">
        <v>1.8127053809523761</v>
      </c>
      <c r="X39" s="84">
        <v>5.3249188095238047</v>
      </c>
      <c r="Y39" s="84">
        <v>10.72459661904762</v>
      </c>
      <c r="Z39" s="84">
        <v>1256.9880959523794</v>
      </c>
      <c r="AA39" s="46"/>
    </row>
    <row r="40" spans="1:27">
      <c r="A40" s="19"/>
      <c r="B40" s="23" t="s">
        <v>25</v>
      </c>
      <c r="C40" s="84">
        <v>0</v>
      </c>
      <c r="D40" s="84">
        <v>0</v>
      </c>
      <c r="E40" s="84">
        <v>0</v>
      </c>
      <c r="F40" s="84">
        <v>0</v>
      </c>
      <c r="G40" s="84">
        <v>0</v>
      </c>
      <c r="H40" s="84">
        <v>0</v>
      </c>
      <c r="I40" s="84">
        <v>0</v>
      </c>
      <c r="J40" s="84">
        <v>0</v>
      </c>
      <c r="K40" s="84">
        <v>0</v>
      </c>
      <c r="L40" s="84">
        <v>0</v>
      </c>
      <c r="M40" s="84">
        <v>0</v>
      </c>
      <c r="N40" s="84">
        <v>0</v>
      </c>
      <c r="O40" s="84">
        <v>0</v>
      </c>
      <c r="P40" s="84">
        <v>0</v>
      </c>
      <c r="Q40" s="84">
        <v>0</v>
      </c>
      <c r="R40" s="84">
        <v>0</v>
      </c>
      <c r="S40" s="84">
        <v>0</v>
      </c>
      <c r="T40" s="84">
        <v>0</v>
      </c>
      <c r="U40" s="84">
        <v>0</v>
      </c>
      <c r="V40" s="84">
        <v>0</v>
      </c>
      <c r="W40" s="84">
        <v>0</v>
      </c>
      <c r="X40" s="84">
        <v>0</v>
      </c>
      <c r="Y40" s="84">
        <v>0</v>
      </c>
      <c r="Z40" s="84">
        <v>0</v>
      </c>
      <c r="AA40" s="46"/>
    </row>
    <row r="41" spans="1:27">
      <c r="A41" s="21"/>
      <c r="B41" s="24" t="s">
        <v>26</v>
      </c>
      <c r="C41" s="84">
        <v>16.924783285714287</v>
      </c>
      <c r="D41" s="84">
        <v>3.8525795714285715</v>
      </c>
      <c r="E41" s="84">
        <v>8.1877833333333339</v>
      </c>
      <c r="F41" s="84">
        <v>4.1734784285714284</v>
      </c>
      <c r="G41" s="84">
        <v>2.0095238095238095E-5</v>
      </c>
      <c r="H41" s="84">
        <v>27.95442547619048</v>
      </c>
      <c r="I41" s="84">
        <v>0.34710333333333282</v>
      </c>
      <c r="J41" s="84">
        <v>15.668355904761857</v>
      </c>
      <c r="K41" s="84">
        <v>2.7804831904761906</v>
      </c>
      <c r="L41" s="84">
        <v>0.80705980952380951</v>
      </c>
      <c r="M41" s="84">
        <v>1.7010983333333332</v>
      </c>
      <c r="N41" s="84">
        <v>0</v>
      </c>
      <c r="O41" s="84">
        <v>52.02676533333333</v>
      </c>
      <c r="P41" s="84">
        <v>134.42393609523805</v>
      </c>
      <c r="Q41" s="84">
        <v>30.03929042857143</v>
      </c>
      <c r="R41" s="84">
        <v>8.0755857142857143E-2</v>
      </c>
      <c r="S41" s="84">
        <v>1.6356938095238096</v>
      </c>
      <c r="T41" s="84">
        <v>2.9796</v>
      </c>
      <c r="U41" s="84">
        <v>0</v>
      </c>
      <c r="V41" s="84">
        <v>0</v>
      </c>
      <c r="W41" s="84">
        <v>55.940552380952383</v>
      </c>
      <c r="X41" s="84">
        <v>90.675892476190469</v>
      </c>
      <c r="Y41" s="84">
        <v>31.264052952380904</v>
      </c>
      <c r="Z41" s="84">
        <v>3229.7303978571408</v>
      </c>
      <c r="AA41" s="47"/>
    </row>
    <row r="42" spans="1:27">
      <c r="A42" s="25"/>
      <c r="B42" s="20" t="s">
        <v>17</v>
      </c>
      <c r="C42" s="84">
        <v>8.652749809523808</v>
      </c>
      <c r="D42" s="84">
        <v>3.5196180000000004</v>
      </c>
      <c r="E42" s="84">
        <v>6.3889484285714282</v>
      </c>
      <c r="F42" s="84">
        <v>2.6699180952380952</v>
      </c>
      <c r="G42" s="84">
        <v>2.0095238095238095E-5</v>
      </c>
      <c r="H42" s="84">
        <v>12.698905666666665</v>
      </c>
      <c r="I42" s="84">
        <v>3.9942857142857141E-3</v>
      </c>
      <c r="J42" s="84">
        <v>9.8947732380952367</v>
      </c>
      <c r="K42" s="84">
        <v>7.8035428571428575E-2</v>
      </c>
      <c r="L42" s="84">
        <v>0</v>
      </c>
      <c r="M42" s="84">
        <v>0.20360119047619046</v>
      </c>
      <c r="N42" s="84">
        <v>0</v>
      </c>
      <c r="O42" s="84">
        <v>5.8314708571428566</v>
      </c>
      <c r="P42" s="84">
        <v>49.942035095238097</v>
      </c>
      <c r="Q42" s="84">
        <v>6.1407794761904757</v>
      </c>
      <c r="R42" s="84">
        <v>8.0755857142857143E-2</v>
      </c>
      <c r="S42" s="84">
        <v>0.4513650952380952</v>
      </c>
      <c r="T42" s="84">
        <v>0.98016804761904752</v>
      </c>
      <c r="U42" s="84">
        <v>0</v>
      </c>
      <c r="V42" s="84">
        <v>0</v>
      </c>
      <c r="W42" s="84">
        <v>26.400216523809522</v>
      </c>
      <c r="X42" s="84">
        <v>34.053284999999995</v>
      </c>
      <c r="Y42" s="84">
        <v>16.304858666666618</v>
      </c>
      <c r="Z42" s="84">
        <v>1573.1661440476182</v>
      </c>
      <c r="AA42" s="49"/>
    </row>
    <row r="43" spans="1:27">
      <c r="A43" s="19"/>
      <c r="B43" s="20" t="s">
        <v>18</v>
      </c>
      <c r="C43" s="84">
        <v>8.2720334761904759</v>
      </c>
      <c r="D43" s="84">
        <v>0.33296157142857147</v>
      </c>
      <c r="E43" s="84">
        <v>1.7988349047619001</v>
      </c>
      <c r="F43" s="84">
        <v>1.5035603333333334</v>
      </c>
      <c r="G43" s="84">
        <v>0</v>
      </c>
      <c r="H43" s="84">
        <v>15.255519809523761</v>
      </c>
      <c r="I43" s="84">
        <v>0.34310904761904759</v>
      </c>
      <c r="J43" s="84">
        <v>5.773582666666667</v>
      </c>
      <c r="K43" s="84">
        <v>2.7024477619047569</v>
      </c>
      <c r="L43" s="84">
        <v>0.80705980952380951</v>
      </c>
      <c r="M43" s="84">
        <v>1.4974971428571429</v>
      </c>
      <c r="N43" s="84">
        <v>0</v>
      </c>
      <c r="O43" s="84">
        <v>46.195294476190476</v>
      </c>
      <c r="P43" s="84">
        <v>84.481900999999951</v>
      </c>
      <c r="Q43" s="84">
        <v>23.898510952380907</v>
      </c>
      <c r="R43" s="84">
        <v>0</v>
      </c>
      <c r="S43" s="84">
        <v>1.1843287142857142</v>
      </c>
      <c r="T43" s="84">
        <v>1.9994319523809476</v>
      </c>
      <c r="U43" s="84">
        <v>0</v>
      </c>
      <c r="V43" s="84">
        <v>0</v>
      </c>
      <c r="W43" s="84">
        <v>29.540335857142857</v>
      </c>
      <c r="X43" s="84">
        <v>56.622607476190424</v>
      </c>
      <c r="Y43" s="84">
        <v>14.959194285714286</v>
      </c>
      <c r="Z43" s="84">
        <v>1656.5642538095224</v>
      </c>
      <c r="AA43" s="46"/>
    </row>
    <row r="44" spans="1:27">
      <c r="A44" s="26"/>
      <c r="B44" s="24" t="s">
        <v>31</v>
      </c>
      <c r="C44" s="84">
        <v>69.575737190476147</v>
      </c>
      <c r="D44" s="84">
        <v>14.407716000000002</v>
      </c>
      <c r="E44" s="84">
        <v>27.230706952380906</v>
      </c>
      <c r="F44" s="84">
        <v>24.69287266666662</v>
      </c>
      <c r="G44" s="84">
        <v>2.6595142857142859E-2</v>
      </c>
      <c r="H44" s="84">
        <v>117.20661157142852</v>
      </c>
      <c r="I44" s="84">
        <v>1.4223027619047615</v>
      </c>
      <c r="J44" s="84">
        <v>137.5160744761904</v>
      </c>
      <c r="K44" s="84">
        <v>13.730860952380951</v>
      </c>
      <c r="L44" s="84">
        <v>0.86694438095238102</v>
      </c>
      <c r="M44" s="84">
        <v>16.184963999999997</v>
      </c>
      <c r="N44" s="84">
        <v>0.82080280952380946</v>
      </c>
      <c r="O44" s="84">
        <v>396.49533257142855</v>
      </c>
      <c r="P44" s="84">
        <v>820.17752147619012</v>
      </c>
      <c r="Q44" s="84">
        <v>232.42618957142813</v>
      </c>
      <c r="R44" s="84">
        <v>0.18078</v>
      </c>
      <c r="S44" s="84">
        <v>20.954682476190474</v>
      </c>
      <c r="T44" s="84">
        <v>8.4607295714285655</v>
      </c>
      <c r="U44" s="84">
        <v>1.1815238095238096E-2</v>
      </c>
      <c r="V44" s="84">
        <v>9.8169523809523818E-2</v>
      </c>
      <c r="W44" s="84">
        <v>1023.1236449047614</v>
      </c>
      <c r="X44" s="84">
        <v>1285.2560112857132</v>
      </c>
      <c r="Y44" s="84">
        <v>289.10786109523758</v>
      </c>
      <c r="Z44" s="84">
        <v>107038.13646666639</v>
      </c>
      <c r="AA44" s="45"/>
    </row>
    <row r="45" spans="1:27">
      <c r="A45" s="25"/>
      <c r="B45" s="27" t="s">
        <v>28</v>
      </c>
      <c r="C45" s="84">
        <v>3.4114458571428568</v>
      </c>
      <c r="D45" s="84">
        <v>1.5768166190476189</v>
      </c>
      <c r="E45" s="84">
        <v>5.3527392380952374</v>
      </c>
      <c r="F45" s="84">
        <v>0</v>
      </c>
      <c r="G45" s="84">
        <v>0</v>
      </c>
      <c r="H45" s="84">
        <v>0.69803966666666661</v>
      </c>
      <c r="I45" s="84">
        <v>0.28870123809523807</v>
      </c>
      <c r="J45" s="84">
        <v>0</v>
      </c>
      <c r="K45" s="84">
        <v>0</v>
      </c>
      <c r="L45" s="84">
        <v>0</v>
      </c>
      <c r="M45" s="84">
        <v>5.8111961904761911</v>
      </c>
      <c r="N45" s="84">
        <v>0</v>
      </c>
      <c r="O45" s="84">
        <v>0.66927095238095247</v>
      </c>
      <c r="P45" s="84">
        <v>17.808209761904759</v>
      </c>
      <c r="Q45" s="84">
        <v>7.3125355714285707</v>
      </c>
      <c r="R45" s="84">
        <v>0</v>
      </c>
      <c r="S45" s="84">
        <v>1.2450582857142858</v>
      </c>
      <c r="T45" s="84">
        <v>0.93871528571428575</v>
      </c>
      <c r="U45" s="84">
        <v>0</v>
      </c>
      <c r="V45" s="84">
        <v>0</v>
      </c>
      <c r="W45" s="84">
        <v>4.0380646666666662</v>
      </c>
      <c r="X45" s="84">
        <v>13.534373809523808</v>
      </c>
      <c r="Y45" s="84">
        <v>9.0092127619047151</v>
      </c>
      <c r="Z45" s="84">
        <v>462.14492604761847</v>
      </c>
      <c r="AA45" s="48"/>
    </row>
    <row r="46" spans="1:27">
      <c r="A46" s="28"/>
      <c r="B46" s="29" t="s">
        <v>29</v>
      </c>
      <c r="C46" s="84">
        <v>10.354767904761905</v>
      </c>
      <c r="D46" s="84">
        <v>4.5240198095238098</v>
      </c>
      <c r="E46" s="84">
        <v>8.5086866666666676</v>
      </c>
      <c r="F46" s="84">
        <v>2.1413725238095238</v>
      </c>
      <c r="G46" s="84">
        <v>2.0095238095238095E-5</v>
      </c>
      <c r="H46" s="84">
        <v>44.771441476190432</v>
      </c>
      <c r="I46" s="84">
        <v>0.29269552380952379</v>
      </c>
      <c r="J46" s="84">
        <v>9.2563786190476183</v>
      </c>
      <c r="K46" s="84">
        <v>2.3253425238095238</v>
      </c>
      <c r="L46" s="84">
        <v>1.4094666666666665E-2</v>
      </c>
      <c r="M46" s="84">
        <v>7.1878762380952379</v>
      </c>
      <c r="N46" s="84">
        <v>0</v>
      </c>
      <c r="O46" s="84">
        <v>64.114258285714286</v>
      </c>
      <c r="P46" s="84">
        <v>153.49095433333326</v>
      </c>
      <c r="Q46" s="84">
        <v>8.9814108571428566</v>
      </c>
      <c r="R46" s="84">
        <v>8.0755857142857143E-2</v>
      </c>
      <c r="S46" s="84">
        <v>2.0922315238095237</v>
      </c>
      <c r="T46" s="84">
        <v>2.644498</v>
      </c>
      <c r="U46" s="84">
        <v>0</v>
      </c>
      <c r="V46" s="84">
        <v>0</v>
      </c>
      <c r="W46" s="84">
        <v>78.257295571428571</v>
      </c>
      <c r="X46" s="84">
        <v>92.05619180952381</v>
      </c>
      <c r="Y46" s="84">
        <v>30.138921333333332</v>
      </c>
      <c r="Z46" s="84">
        <v>3687.6003852857093</v>
      </c>
      <c r="AA46" s="49"/>
    </row>
    <row r="47" spans="1:27" ht="16.5">
      <c r="A47" s="28"/>
      <c r="B47" s="29" t="s">
        <v>72</v>
      </c>
      <c r="C47" s="84">
        <v>0</v>
      </c>
      <c r="D47" s="84">
        <v>0</v>
      </c>
      <c r="E47" s="84">
        <v>0</v>
      </c>
      <c r="F47" s="84">
        <v>0</v>
      </c>
      <c r="G47" s="84">
        <v>0</v>
      </c>
      <c r="H47" s="84">
        <v>0</v>
      </c>
      <c r="I47" s="84">
        <v>0</v>
      </c>
      <c r="J47" s="84">
        <v>0</v>
      </c>
      <c r="K47" s="84">
        <v>0</v>
      </c>
      <c r="L47" s="84">
        <v>0</v>
      </c>
      <c r="M47" s="84">
        <v>0</v>
      </c>
      <c r="N47" s="84">
        <v>0</v>
      </c>
      <c r="O47" s="84">
        <v>0</v>
      </c>
      <c r="P47" s="84">
        <v>185.21614961904763</v>
      </c>
      <c r="Q47" s="84">
        <v>0</v>
      </c>
      <c r="R47" s="84">
        <v>0</v>
      </c>
      <c r="S47" s="84">
        <v>0</v>
      </c>
      <c r="T47" s="84">
        <v>0</v>
      </c>
      <c r="U47" s="84">
        <v>0</v>
      </c>
      <c r="V47" s="84">
        <v>0</v>
      </c>
      <c r="W47" s="84">
        <v>0</v>
      </c>
      <c r="X47" s="84">
        <v>554.16825185714288</v>
      </c>
      <c r="Y47" s="84">
        <v>110.10596171428571</v>
      </c>
      <c r="Z47" s="84">
        <v>47906.740254904718</v>
      </c>
      <c r="AA47" s="50"/>
    </row>
    <row r="48" spans="1:27">
      <c r="A48" s="17"/>
      <c r="B48" s="33" t="s">
        <v>33</v>
      </c>
      <c r="C48" s="84">
        <v>0</v>
      </c>
      <c r="D48" s="84">
        <v>0</v>
      </c>
      <c r="E48" s="84">
        <v>0</v>
      </c>
      <c r="F48" s="84">
        <v>0</v>
      </c>
      <c r="G48" s="84">
        <v>0</v>
      </c>
      <c r="H48" s="84">
        <v>0</v>
      </c>
      <c r="I48" s="84">
        <v>0</v>
      </c>
      <c r="J48" s="84">
        <v>0</v>
      </c>
      <c r="K48" s="84">
        <v>0</v>
      </c>
      <c r="L48" s="84">
        <v>0</v>
      </c>
      <c r="M48" s="84">
        <v>0</v>
      </c>
      <c r="N48" s="84">
        <v>0</v>
      </c>
      <c r="O48" s="84">
        <v>0</v>
      </c>
      <c r="P48" s="84">
        <v>0</v>
      </c>
      <c r="Q48" s="84">
        <v>0</v>
      </c>
      <c r="R48" s="84">
        <v>0</v>
      </c>
      <c r="S48" s="84">
        <v>0</v>
      </c>
      <c r="T48" s="84">
        <v>0</v>
      </c>
      <c r="U48" s="84">
        <v>0</v>
      </c>
      <c r="V48" s="84">
        <v>0</v>
      </c>
      <c r="W48" s="84">
        <v>0</v>
      </c>
      <c r="X48" s="84">
        <v>0</v>
      </c>
      <c r="Y48" s="84">
        <v>0</v>
      </c>
      <c r="Z48" s="84">
        <v>0</v>
      </c>
      <c r="AA48" s="51"/>
    </row>
    <row r="49" spans="1:27">
      <c r="A49" s="19"/>
      <c r="B49" s="20" t="s">
        <v>34</v>
      </c>
      <c r="C49" s="84">
        <v>20.213816238095237</v>
      </c>
      <c r="D49" s="84">
        <v>5.1630149523809523</v>
      </c>
      <c r="E49" s="84">
        <v>8.9275545714285247</v>
      </c>
      <c r="F49" s="84">
        <v>3.4640675238095238</v>
      </c>
      <c r="G49" s="84">
        <v>2.6595142857142859E-2</v>
      </c>
      <c r="H49" s="84">
        <v>49.11182766666667</v>
      </c>
      <c r="I49" s="84">
        <v>0.36545809523809525</v>
      </c>
      <c r="J49" s="84">
        <v>61.018738857142388</v>
      </c>
      <c r="K49" s="84">
        <v>5.3897376190476187</v>
      </c>
      <c r="L49" s="84">
        <v>0</v>
      </c>
      <c r="M49" s="84">
        <v>4.982464523809524</v>
      </c>
      <c r="N49" s="84">
        <v>8.5765428571428576E-2</v>
      </c>
      <c r="O49" s="84">
        <v>54.374784476190001</v>
      </c>
      <c r="P49" s="84">
        <v>213.12382509523709</v>
      </c>
      <c r="Q49" s="84">
        <v>75.298640238094762</v>
      </c>
      <c r="R49" s="84">
        <v>8.0755857142857143E-2</v>
      </c>
      <c r="S49" s="84">
        <v>5.3239133333332855</v>
      </c>
      <c r="T49" s="84">
        <v>3.7430608095238092</v>
      </c>
      <c r="U49" s="84">
        <v>9.7341904761904761E-3</v>
      </c>
      <c r="V49" s="84">
        <v>0</v>
      </c>
      <c r="W49" s="84">
        <v>193.55610095238094</v>
      </c>
      <c r="X49" s="84">
        <v>278.01220538095185</v>
      </c>
      <c r="Y49" s="84">
        <v>68.391835857142851</v>
      </c>
      <c r="Z49" s="84">
        <v>52991.455796523755</v>
      </c>
      <c r="AA49" s="51"/>
    </row>
    <row r="50" spans="1:27">
      <c r="A50" s="19"/>
      <c r="B50" s="20" t="s">
        <v>35</v>
      </c>
      <c r="C50" s="84">
        <v>42.982775952380948</v>
      </c>
      <c r="D50" s="84">
        <v>9.2447010476189995</v>
      </c>
      <c r="E50" s="84">
        <v>17.712802523809525</v>
      </c>
      <c r="F50" s="84">
        <v>16.910727428571381</v>
      </c>
      <c r="G50" s="84">
        <v>0</v>
      </c>
      <c r="H50" s="84">
        <v>63.870815952380951</v>
      </c>
      <c r="I50" s="84">
        <v>1.0568446666666667</v>
      </c>
      <c r="J50" s="84">
        <v>73.127518809523806</v>
      </c>
      <c r="K50" s="84">
        <v>8.3411233333333339</v>
      </c>
      <c r="L50" s="84">
        <v>0.86694438095238102</v>
      </c>
      <c r="M50" s="84">
        <v>11.202499476190477</v>
      </c>
      <c r="N50" s="84">
        <v>0.73503738095238091</v>
      </c>
      <c r="O50" s="84">
        <v>336.80717419047619</v>
      </c>
      <c r="P50" s="84">
        <v>582.85896514285696</v>
      </c>
      <c r="Q50" s="84">
        <v>146.59532114285716</v>
      </c>
      <c r="R50" s="84">
        <v>0.10002414285714285</v>
      </c>
      <c r="S50" s="84">
        <v>15.628173285714237</v>
      </c>
      <c r="T50" s="84">
        <v>4.7176687619047621</v>
      </c>
      <c r="U50" s="84">
        <v>2.0810476190476191E-3</v>
      </c>
      <c r="V50" s="84">
        <v>9.8169523809523818E-2</v>
      </c>
      <c r="W50" s="84">
        <v>819.3686302857144</v>
      </c>
      <c r="X50" s="84">
        <v>986.5100681904762</v>
      </c>
      <c r="Y50" s="84">
        <v>170.93246352380905</v>
      </c>
      <c r="Z50" s="84">
        <v>52717.34537395231</v>
      </c>
      <c r="AA50" s="51"/>
    </row>
    <row r="51" spans="1:27">
      <c r="A51" s="17"/>
      <c r="B51" s="20" t="s">
        <v>36</v>
      </c>
      <c r="C51" s="84">
        <v>6.3791449999999994</v>
      </c>
      <c r="D51" s="84">
        <v>0</v>
      </c>
      <c r="E51" s="84">
        <v>0.59034985714285715</v>
      </c>
      <c r="F51" s="84">
        <v>4.3180777142857139</v>
      </c>
      <c r="G51" s="84">
        <v>0</v>
      </c>
      <c r="H51" s="84">
        <v>4.2239679523809528</v>
      </c>
      <c r="I51" s="84">
        <v>0</v>
      </c>
      <c r="J51" s="84">
        <v>3.3698168095238095</v>
      </c>
      <c r="K51" s="84">
        <v>0</v>
      </c>
      <c r="L51" s="84">
        <v>0</v>
      </c>
      <c r="M51" s="84">
        <v>0</v>
      </c>
      <c r="N51" s="84">
        <v>0</v>
      </c>
      <c r="O51" s="84">
        <v>5.3133739047619049</v>
      </c>
      <c r="P51" s="84">
        <v>24.194731238095237</v>
      </c>
      <c r="Q51" s="84">
        <v>10.532228190476143</v>
      </c>
      <c r="R51" s="84">
        <v>0</v>
      </c>
      <c r="S51" s="84">
        <v>2.5958571428571428E-3</v>
      </c>
      <c r="T51" s="84">
        <v>0</v>
      </c>
      <c r="U51" s="84">
        <v>0</v>
      </c>
      <c r="V51" s="84">
        <v>0</v>
      </c>
      <c r="W51" s="84">
        <v>10.198913666666666</v>
      </c>
      <c r="X51" s="84">
        <v>20.733737714285667</v>
      </c>
      <c r="Y51" s="84">
        <v>49.78356171428571</v>
      </c>
      <c r="Z51" s="84">
        <v>1329.3352961904759</v>
      </c>
      <c r="AA51" s="51"/>
    </row>
    <row r="52" spans="1:27" ht="17.25">
      <c r="A52" s="30"/>
      <c r="B52" s="31" t="s">
        <v>73</v>
      </c>
      <c r="C52" s="84">
        <v>0</v>
      </c>
      <c r="D52" s="84">
        <v>0</v>
      </c>
      <c r="E52" s="84">
        <v>0</v>
      </c>
      <c r="F52" s="84">
        <v>0</v>
      </c>
      <c r="G52" s="84">
        <v>0</v>
      </c>
      <c r="H52" s="84">
        <v>0</v>
      </c>
      <c r="I52" s="84">
        <v>0</v>
      </c>
      <c r="J52" s="84">
        <v>0</v>
      </c>
      <c r="K52" s="84">
        <v>0</v>
      </c>
      <c r="L52" s="84">
        <v>0</v>
      </c>
      <c r="M52" s="84">
        <v>0</v>
      </c>
      <c r="N52" s="84">
        <v>0</v>
      </c>
      <c r="O52" s="84">
        <v>0</v>
      </c>
      <c r="P52" s="84">
        <v>0</v>
      </c>
      <c r="Q52" s="84">
        <v>0</v>
      </c>
      <c r="R52" s="84">
        <v>0</v>
      </c>
      <c r="S52" s="84">
        <v>0</v>
      </c>
      <c r="T52" s="84">
        <v>0</v>
      </c>
      <c r="U52" s="84">
        <v>0</v>
      </c>
      <c r="V52" s="84">
        <v>0</v>
      </c>
      <c r="W52" s="84">
        <v>0</v>
      </c>
      <c r="X52" s="84">
        <v>0</v>
      </c>
      <c r="Y52" s="84">
        <v>0</v>
      </c>
      <c r="Z52" s="84">
        <v>0</v>
      </c>
      <c r="AA52" s="45"/>
    </row>
    <row r="53" spans="1:27">
      <c r="A53" s="17"/>
      <c r="B53" s="18" t="s">
        <v>16</v>
      </c>
      <c r="C53" s="84">
        <v>48.377901190476187</v>
      </c>
      <c r="D53" s="84">
        <v>25.079000857142812</v>
      </c>
      <c r="E53" s="84">
        <v>27.707278380952332</v>
      </c>
      <c r="F53" s="84">
        <v>13.220383952380903</v>
      </c>
      <c r="G53" s="84">
        <v>2.9326120476190431</v>
      </c>
      <c r="H53" s="84">
        <v>351.78203385714289</v>
      </c>
      <c r="I53" s="84">
        <v>0.47340880952380954</v>
      </c>
      <c r="J53" s="84">
        <v>474.67246504761908</v>
      </c>
      <c r="K53" s="84">
        <v>64.493521142857134</v>
      </c>
      <c r="L53" s="84">
        <v>5.1189748095238095</v>
      </c>
      <c r="M53" s="84">
        <v>14.749734476190476</v>
      </c>
      <c r="N53" s="84">
        <v>0.19116442857142854</v>
      </c>
      <c r="O53" s="84">
        <v>135.07483480952382</v>
      </c>
      <c r="P53" s="84">
        <v>1163.8733138095238</v>
      </c>
      <c r="Q53" s="84">
        <v>326.35725271428572</v>
      </c>
      <c r="R53" s="84">
        <v>0</v>
      </c>
      <c r="S53" s="84">
        <v>134.86975233333285</v>
      </c>
      <c r="T53" s="84">
        <v>279.33099185714286</v>
      </c>
      <c r="U53" s="84">
        <v>972.04520709523808</v>
      </c>
      <c r="V53" s="84">
        <v>442.74402923809475</v>
      </c>
      <c r="W53" s="84">
        <v>2479.6666908095235</v>
      </c>
      <c r="X53" s="84">
        <v>4635.0139240476183</v>
      </c>
      <c r="Y53" s="84">
        <v>283.49880628571384</v>
      </c>
      <c r="Z53" s="84">
        <v>224998.12217047554</v>
      </c>
      <c r="AA53" s="46"/>
    </row>
    <row r="54" spans="1:27">
      <c r="A54" s="19"/>
      <c r="B54" s="20" t="s">
        <v>17</v>
      </c>
      <c r="C54" s="84">
        <v>1.4742933333333332</v>
      </c>
      <c r="D54" s="84">
        <v>0.44354966666666668</v>
      </c>
      <c r="E54" s="84">
        <v>2.5774202857142807</v>
      </c>
      <c r="F54" s="84">
        <v>3.1902476190476189E-2</v>
      </c>
      <c r="G54" s="84">
        <v>0</v>
      </c>
      <c r="H54" s="84">
        <v>82.952459047619044</v>
      </c>
      <c r="I54" s="84">
        <v>0</v>
      </c>
      <c r="J54" s="84">
        <v>56.033502380952378</v>
      </c>
      <c r="K54" s="84">
        <v>23.424364523809523</v>
      </c>
      <c r="L54" s="84">
        <v>0</v>
      </c>
      <c r="M54" s="84">
        <v>0.81978428571428574</v>
      </c>
      <c r="N54" s="84">
        <v>0</v>
      </c>
      <c r="O54" s="84">
        <v>20.036331047619047</v>
      </c>
      <c r="P54" s="84">
        <v>187.79360704761905</v>
      </c>
      <c r="Q54" s="84">
        <v>2.8724543809523762</v>
      </c>
      <c r="R54" s="84">
        <v>0</v>
      </c>
      <c r="S54" s="84">
        <v>0.40656099999999951</v>
      </c>
      <c r="T54" s="84">
        <v>4.3091669047619048</v>
      </c>
      <c r="U54" s="84">
        <v>0</v>
      </c>
      <c r="V54" s="84">
        <v>0</v>
      </c>
      <c r="W54" s="84">
        <v>43.611970809523761</v>
      </c>
      <c r="X54" s="84">
        <v>51.200153095238043</v>
      </c>
      <c r="Y54" s="84">
        <v>51.722196809523808</v>
      </c>
      <c r="Z54" s="84">
        <v>36737.86415890466</v>
      </c>
      <c r="AA54" s="46"/>
    </row>
    <row r="55" spans="1:27">
      <c r="A55" s="19"/>
      <c r="B55" s="20" t="s">
        <v>18</v>
      </c>
      <c r="C55" s="84">
        <v>46.903607857142859</v>
      </c>
      <c r="D55" s="84">
        <v>24.635451190476189</v>
      </c>
      <c r="E55" s="84">
        <v>25.129858095238049</v>
      </c>
      <c r="F55" s="84">
        <v>13.188481476190475</v>
      </c>
      <c r="G55" s="84">
        <v>2.9326120476190431</v>
      </c>
      <c r="H55" s="84">
        <v>268.82957480952382</v>
      </c>
      <c r="I55" s="84">
        <v>0.47340880952380954</v>
      </c>
      <c r="J55" s="84">
        <v>418.63896266666615</v>
      </c>
      <c r="K55" s="84">
        <v>41.069156619047618</v>
      </c>
      <c r="L55" s="84">
        <v>5.1189748095238095</v>
      </c>
      <c r="M55" s="84">
        <v>13.929950190476191</v>
      </c>
      <c r="N55" s="84">
        <v>0.19116442857142854</v>
      </c>
      <c r="O55" s="84">
        <v>115.03850376190476</v>
      </c>
      <c r="P55" s="84">
        <v>976.07970676190428</v>
      </c>
      <c r="Q55" s="84">
        <v>323.48479833333334</v>
      </c>
      <c r="R55" s="84">
        <v>0</v>
      </c>
      <c r="S55" s="84">
        <v>134.46319133333287</v>
      </c>
      <c r="T55" s="84">
        <v>275.02182495238048</v>
      </c>
      <c r="U55" s="84">
        <v>972.04520709523808</v>
      </c>
      <c r="V55" s="84">
        <v>442.74402923809475</v>
      </c>
      <c r="W55" s="84">
        <v>2436.0547199999951</v>
      </c>
      <c r="X55" s="84">
        <v>4583.8137709523744</v>
      </c>
      <c r="Y55" s="84">
        <v>231.77660947619</v>
      </c>
      <c r="Z55" s="84">
        <v>188260.25801157136</v>
      </c>
      <c r="AA55" s="46"/>
    </row>
    <row r="56" spans="1:27">
      <c r="A56" s="17"/>
      <c r="B56" s="18" t="s">
        <v>19</v>
      </c>
      <c r="C56" s="84">
        <v>9.7434416666666177</v>
      </c>
      <c r="D56" s="84">
        <v>9.0189130476190478</v>
      </c>
      <c r="E56" s="84">
        <v>23.40076080952381</v>
      </c>
      <c r="F56" s="84">
        <v>10.747574714285715</v>
      </c>
      <c r="G56" s="84">
        <v>7.2099666666666659E-2</v>
      </c>
      <c r="H56" s="84">
        <v>120.32152504761858</v>
      </c>
      <c r="I56" s="84">
        <v>1.3633333333333333</v>
      </c>
      <c r="J56" s="84">
        <v>119.69398085714286</v>
      </c>
      <c r="K56" s="84">
        <v>65.87522685714238</v>
      </c>
      <c r="L56" s="84">
        <v>1.7011173809523807</v>
      </c>
      <c r="M56" s="84">
        <v>1.7543489523809523</v>
      </c>
      <c r="N56" s="84">
        <v>1.6668831904761905</v>
      </c>
      <c r="O56" s="84">
        <v>55.933506190476194</v>
      </c>
      <c r="P56" s="84">
        <v>421.29271171428474</v>
      </c>
      <c r="Q56" s="84">
        <v>232.94913528571428</v>
      </c>
      <c r="R56" s="84">
        <v>0</v>
      </c>
      <c r="S56" s="84">
        <v>13.442033571428524</v>
      </c>
      <c r="T56" s="84">
        <v>30.801387095238095</v>
      </c>
      <c r="U56" s="84">
        <v>0.36410138095238098</v>
      </c>
      <c r="V56" s="84">
        <v>0.79794738095238094</v>
      </c>
      <c r="W56" s="84">
        <v>345.77567723809477</v>
      </c>
      <c r="X56" s="84">
        <v>624.13028195238041</v>
      </c>
      <c r="Y56" s="84">
        <v>136.88943323809522</v>
      </c>
      <c r="Z56" s="84">
        <v>36670.6408996666</v>
      </c>
      <c r="AA56" s="46"/>
    </row>
    <row r="57" spans="1:27">
      <c r="A57" s="17"/>
      <c r="B57" s="20" t="s">
        <v>17</v>
      </c>
      <c r="C57" s="84">
        <v>3.0231369999999953</v>
      </c>
      <c r="D57" s="84">
        <v>7.5261048095238099</v>
      </c>
      <c r="E57" s="84">
        <v>11.225225857142858</v>
      </c>
      <c r="F57" s="84">
        <v>0</v>
      </c>
      <c r="G57" s="84">
        <v>0</v>
      </c>
      <c r="H57" s="84">
        <v>10.057113285714285</v>
      </c>
      <c r="I57" s="84">
        <v>0</v>
      </c>
      <c r="J57" s="84">
        <v>9.3894384285714274</v>
      </c>
      <c r="K57" s="84">
        <v>4.8789247142857146</v>
      </c>
      <c r="L57" s="84">
        <v>0</v>
      </c>
      <c r="M57" s="84">
        <v>0</v>
      </c>
      <c r="N57" s="84">
        <v>1.6668831904761905</v>
      </c>
      <c r="O57" s="84">
        <v>12.588085428571427</v>
      </c>
      <c r="P57" s="84">
        <v>60.354912714285696</v>
      </c>
      <c r="Q57" s="84">
        <v>25.816425142857145</v>
      </c>
      <c r="R57" s="84">
        <v>0</v>
      </c>
      <c r="S57" s="84">
        <v>0.30085038095238098</v>
      </c>
      <c r="T57" s="84">
        <v>4.2815460952380953</v>
      </c>
      <c r="U57" s="84">
        <v>0.36410138095238098</v>
      </c>
      <c r="V57" s="84">
        <v>0.79794738095238094</v>
      </c>
      <c r="W57" s="84">
        <v>17.934319714285714</v>
      </c>
      <c r="X57" s="84">
        <v>49.495190095238094</v>
      </c>
      <c r="Y57" s="84">
        <v>10.828237047619048</v>
      </c>
      <c r="Z57" s="84">
        <v>12093.148126428567</v>
      </c>
      <c r="AA57" s="46"/>
    </row>
    <row r="58" spans="1:27">
      <c r="A58" s="17"/>
      <c r="B58" s="20" t="s">
        <v>18</v>
      </c>
      <c r="C58" s="84">
        <v>6.7203046666666193</v>
      </c>
      <c r="D58" s="84">
        <v>1.4928082380952334</v>
      </c>
      <c r="E58" s="84">
        <v>12.175534952380904</v>
      </c>
      <c r="F58" s="84">
        <v>10.747574714285715</v>
      </c>
      <c r="G58" s="84">
        <v>7.2099666666666659E-2</v>
      </c>
      <c r="H58" s="84">
        <v>110.26441176190477</v>
      </c>
      <c r="I58" s="84">
        <v>1.3633333333333333</v>
      </c>
      <c r="J58" s="84">
        <v>110.30454242857142</v>
      </c>
      <c r="K58" s="84">
        <v>60.996302142857139</v>
      </c>
      <c r="L58" s="84">
        <v>1.7011173809523807</v>
      </c>
      <c r="M58" s="84">
        <v>1.7543489523809523</v>
      </c>
      <c r="N58" s="84">
        <v>0</v>
      </c>
      <c r="O58" s="84">
        <v>43.345420761904712</v>
      </c>
      <c r="P58" s="84">
        <v>360.93779899999987</v>
      </c>
      <c r="Q58" s="84">
        <v>207.13271014285715</v>
      </c>
      <c r="R58" s="84">
        <v>0</v>
      </c>
      <c r="S58" s="84">
        <v>13.141183190476191</v>
      </c>
      <c r="T58" s="84">
        <v>26.519841</v>
      </c>
      <c r="U58" s="84">
        <v>0</v>
      </c>
      <c r="V58" s="84">
        <v>0</v>
      </c>
      <c r="W58" s="84">
        <v>327.84135752380951</v>
      </c>
      <c r="X58" s="84">
        <v>574.63509185714292</v>
      </c>
      <c r="Y58" s="84">
        <v>126.0611961904762</v>
      </c>
      <c r="Z58" s="84">
        <v>24577.492773238046</v>
      </c>
      <c r="AA58" s="46"/>
    </row>
    <row r="59" spans="1:27">
      <c r="A59" s="21"/>
      <c r="B59" s="22" t="s">
        <v>20</v>
      </c>
      <c r="C59" s="84">
        <v>2.7808121428571382</v>
      </c>
      <c r="D59" s="84">
        <v>7.7030624285714282</v>
      </c>
      <c r="E59" s="84">
        <v>10.430202142857143</v>
      </c>
      <c r="F59" s="84">
        <v>10.713074142857144</v>
      </c>
      <c r="G59" s="84">
        <v>0</v>
      </c>
      <c r="H59" s="84">
        <v>10.463184047619</v>
      </c>
      <c r="I59" s="84">
        <v>0</v>
      </c>
      <c r="J59" s="84">
        <v>8.9917304761904759</v>
      </c>
      <c r="K59" s="84">
        <v>0</v>
      </c>
      <c r="L59" s="84">
        <v>0</v>
      </c>
      <c r="M59" s="84">
        <v>0</v>
      </c>
      <c r="N59" s="84">
        <v>1.6668831904761905</v>
      </c>
      <c r="O59" s="84">
        <v>18.309034761904762</v>
      </c>
      <c r="P59" s="84">
        <v>71.057983333333283</v>
      </c>
      <c r="Q59" s="84">
        <v>67.68769590476191</v>
      </c>
      <c r="R59" s="84">
        <v>0</v>
      </c>
      <c r="S59" s="84">
        <v>3.3184114285714283</v>
      </c>
      <c r="T59" s="84">
        <v>21.369602380952333</v>
      </c>
      <c r="U59" s="84">
        <v>0.36410138095238098</v>
      </c>
      <c r="V59" s="84">
        <v>0.75660442857142862</v>
      </c>
      <c r="W59" s="84">
        <v>212.16848319047619</v>
      </c>
      <c r="X59" s="84">
        <v>305.6648987142857</v>
      </c>
      <c r="Y59" s="84">
        <v>45.192592952380949</v>
      </c>
      <c r="Z59" s="84">
        <v>16060.086115761898</v>
      </c>
      <c r="AA59" s="47"/>
    </row>
    <row r="60" spans="1:27">
      <c r="A60" s="19"/>
      <c r="B60" s="20" t="s">
        <v>21</v>
      </c>
      <c r="C60" s="84">
        <v>0.59052133333333334</v>
      </c>
      <c r="D60" s="84">
        <v>1.2722036190476191</v>
      </c>
      <c r="E60" s="84">
        <v>12.152844619047618</v>
      </c>
      <c r="F60" s="84">
        <v>0</v>
      </c>
      <c r="G60" s="84">
        <v>7.2099666666666659E-2</v>
      </c>
      <c r="H60" s="84">
        <v>7.1918429047618568</v>
      </c>
      <c r="I60" s="84">
        <v>0</v>
      </c>
      <c r="J60" s="84">
        <v>97.420698428570958</v>
      </c>
      <c r="K60" s="84">
        <v>0.59618371428571426</v>
      </c>
      <c r="L60" s="84">
        <v>0</v>
      </c>
      <c r="M60" s="84">
        <v>0.43583509523809527</v>
      </c>
      <c r="N60" s="84">
        <v>0</v>
      </c>
      <c r="O60" s="84">
        <v>31.070383761904765</v>
      </c>
      <c r="P60" s="84">
        <v>150.80261314285661</v>
      </c>
      <c r="Q60" s="84">
        <v>88.339845476190476</v>
      </c>
      <c r="R60" s="84">
        <v>0</v>
      </c>
      <c r="S60" s="84">
        <v>9.926694761904761</v>
      </c>
      <c r="T60" s="84">
        <v>3.6140850476190431</v>
      </c>
      <c r="U60" s="84">
        <v>0</v>
      </c>
      <c r="V60" s="84">
        <v>0</v>
      </c>
      <c r="W60" s="84">
        <v>115.82121933333333</v>
      </c>
      <c r="X60" s="84">
        <v>217.70184461904759</v>
      </c>
      <c r="Y60" s="84">
        <v>33.332758047619052</v>
      </c>
      <c r="Z60" s="84">
        <v>9035.1280421428473</v>
      </c>
      <c r="AA60" s="46"/>
    </row>
    <row r="61" spans="1:27">
      <c r="A61" s="19"/>
      <c r="B61" s="20" t="s">
        <v>22</v>
      </c>
      <c r="C61" s="84">
        <v>1.5998238095238095</v>
      </c>
      <c r="D61" s="84">
        <v>0</v>
      </c>
      <c r="E61" s="84">
        <v>0</v>
      </c>
      <c r="F61" s="84">
        <v>0</v>
      </c>
      <c r="G61" s="84">
        <v>0</v>
      </c>
      <c r="H61" s="84">
        <v>91.916061095238092</v>
      </c>
      <c r="I61" s="84">
        <v>0</v>
      </c>
      <c r="J61" s="84">
        <v>0.70564257142857145</v>
      </c>
      <c r="K61" s="84">
        <v>0</v>
      </c>
      <c r="L61" s="84">
        <v>1.1557840476190475</v>
      </c>
      <c r="M61" s="84">
        <v>1.318513857142857</v>
      </c>
      <c r="N61" s="84">
        <v>0</v>
      </c>
      <c r="O61" s="84">
        <v>2.4814861428571429</v>
      </c>
      <c r="P61" s="84">
        <v>99.177311523809536</v>
      </c>
      <c r="Q61" s="84">
        <v>2.3006455714285714</v>
      </c>
      <c r="R61" s="84">
        <v>0</v>
      </c>
      <c r="S61" s="84">
        <v>0</v>
      </c>
      <c r="T61" s="84">
        <v>0</v>
      </c>
      <c r="U61" s="84">
        <v>0</v>
      </c>
      <c r="V61" s="84">
        <v>0</v>
      </c>
      <c r="W61" s="84">
        <v>0.27589066666666667</v>
      </c>
      <c r="X61" s="84">
        <v>2.5765362380952381</v>
      </c>
      <c r="Y61" s="84">
        <v>3.2013148571428567</v>
      </c>
      <c r="Z61" s="84">
        <v>4880.5637319047573</v>
      </c>
      <c r="AA61" s="46"/>
    </row>
    <row r="62" spans="1:27">
      <c r="A62" s="19"/>
      <c r="B62" s="20" t="s">
        <v>23</v>
      </c>
      <c r="C62" s="84">
        <v>0</v>
      </c>
      <c r="D62" s="84">
        <v>0</v>
      </c>
      <c r="E62" s="84">
        <v>0</v>
      </c>
      <c r="F62" s="84">
        <v>0</v>
      </c>
      <c r="G62" s="84">
        <v>0</v>
      </c>
      <c r="H62" s="84">
        <v>2.0057801428571431</v>
      </c>
      <c r="I62" s="84">
        <v>0</v>
      </c>
      <c r="J62" s="84">
        <v>9.7376323333333321</v>
      </c>
      <c r="K62" s="84">
        <v>64.957379047619042</v>
      </c>
      <c r="L62" s="84">
        <v>0</v>
      </c>
      <c r="M62" s="84">
        <v>0</v>
      </c>
      <c r="N62" s="84">
        <v>0</v>
      </c>
      <c r="O62" s="84">
        <v>0</v>
      </c>
      <c r="P62" s="84">
        <v>76.700791523809514</v>
      </c>
      <c r="Q62" s="84">
        <v>48.527881809523805</v>
      </c>
      <c r="R62" s="84">
        <v>0</v>
      </c>
      <c r="S62" s="84">
        <v>0</v>
      </c>
      <c r="T62" s="84">
        <v>3.2372209523809525</v>
      </c>
      <c r="U62" s="84">
        <v>0</v>
      </c>
      <c r="V62" s="84">
        <v>0</v>
      </c>
      <c r="W62" s="84">
        <v>12.497930999999999</v>
      </c>
      <c r="X62" s="84">
        <v>64.263033761904765</v>
      </c>
      <c r="Y62" s="84">
        <v>43.820643904761901</v>
      </c>
      <c r="Z62" s="84">
        <v>5321.1615618095248</v>
      </c>
      <c r="AA62" s="46"/>
    </row>
    <row r="63" spans="1:27">
      <c r="A63" s="19"/>
      <c r="B63" s="32" t="s">
        <v>24</v>
      </c>
      <c r="C63" s="84">
        <v>4.7722843809523807</v>
      </c>
      <c r="D63" s="84">
        <v>4.3647000000000005E-2</v>
      </c>
      <c r="E63" s="84">
        <v>0.81771404761904753</v>
      </c>
      <c r="F63" s="84">
        <v>3.4500571428571429E-2</v>
      </c>
      <c r="G63" s="84">
        <v>0</v>
      </c>
      <c r="H63" s="84">
        <v>8.7446568571428092</v>
      </c>
      <c r="I63" s="84">
        <v>1.3633333333333333</v>
      </c>
      <c r="J63" s="84">
        <v>2.8382770476190475</v>
      </c>
      <c r="K63" s="84">
        <v>0.32166409523809525</v>
      </c>
      <c r="L63" s="84">
        <v>0.54533333333333334</v>
      </c>
      <c r="M63" s="84">
        <v>0</v>
      </c>
      <c r="N63" s="84">
        <v>0</v>
      </c>
      <c r="O63" s="84">
        <v>4.0726015238095234</v>
      </c>
      <c r="P63" s="84">
        <v>23.55401219047614</v>
      </c>
      <c r="Q63" s="84">
        <v>26.093066523809522</v>
      </c>
      <c r="R63" s="84">
        <v>0</v>
      </c>
      <c r="S63" s="84">
        <v>0.19692738095238094</v>
      </c>
      <c r="T63" s="84">
        <v>2.5804787142857144</v>
      </c>
      <c r="U63" s="84">
        <v>0</v>
      </c>
      <c r="V63" s="84">
        <v>4.1342952380952383E-2</v>
      </c>
      <c r="W63" s="84">
        <v>5.012153047619047</v>
      </c>
      <c r="X63" s="84">
        <v>33.923968619047621</v>
      </c>
      <c r="Y63" s="84">
        <v>11.342123476190476</v>
      </c>
      <c r="Z63" s="84">
        <v>1373.1590528095235</v>
      </c>
      <c r="AA63" s="46"/>
    </row>
    <row r="64" spans="1:27">
      <c r="A64" s="19"/>
      <c r="B64" s="23" t="s">
        <v>25</v>
      </c>
      <c r="C64" s="84">
        <v>0</v>
      </c>
      <c r="D64" s="84">
        <v>0</v>
      </c>
      <c r="E64" s="84">
        <v>0</v>
      </c>
      <c r="F64" s="84">
        <v>0</v>
      </c>
      <c r="G64" s="84">
        <v>0</v>
      </c>
      <c r="H64" s="84">
        <v>0</v>
      </c>
      <c r="I64" s="84">
        <v>0</v>
      </c>
      <c r="J64" s="84">
        <v>0</v>
      </c>
      <c r="K64" s="84">
        <v>0</v>
      </c>
      <c r="L64" s="84">
        <v>0</v>
      </c>
      <c r="M64" s="84">
        <v>0</v>
      </c>
      <c r="N64" s="84">
        <v>0</v>
      </c>
      <c r="O64" s="84">
        <v>0</v>
      </c>
      <c r="P64" s="84">
        <v>0</v>
      </c>
      <c r="Q64" s="84">
        <v>0</v>
      </c>
      <c r="R64" s="84">
        <v>0</v>
      </c>
      <c r="S64" s="84">
        <v>0</v>
      </c>
      <c r="T64" s="84">
        <v>0</v>
      </c>
      <c r="U64" s="84">
        <v>0</v>
      </c>
      <c r="V64" s="84">
        <v>0</v>
      </c>
      <c r="W64" s="84">
        <v>0</v>
      </c>
      <c r="X64" s="84">
        <v>0</v>
      </c>
      <c r="Y64" s="84">
        <v>0</v>
      </c>
      <c r="Z64" s="84">
        <v>0.54239523809523804</v>
      </c>
      <c r="AA64" s="46"/>
    </row>
    <row r="65" spans="1:27">
      <c r="A65" s="21"/>
      <c r="B65" s="24" t="s">
        <v>26</v>
      </c>
      <c r="C65" s="84">
        <v>27.913820999999952</v>
      </c>
      <c r="D65" s="84">
        <v>0.85313619047619038</v>
      </c>
      <c r="E65" s="84">
        <v>12.010571380952333</v>
      </c>
      <c r="F65" s="84">
        <v>21.034824761904762</v>
      </c>
      <c r="G65" s="84">
        <v>0.76409542857142854</v>
      </c>
      <c r="H65" s="84">
        <v>16.257777952380952</v>
      </c>
      <c r="I65" s="84">
        <v>1.557047619047619E-2</v>
      </c>
      <c r="J65" s="84">
        <v>102.36754738095239</v>
      </c>
      <c r="K65" s="84">
        <v>0.42281014285714286</v>
      </c>
      <c r="L65" s="84">
        <v>0.17355504761904761</v>
      </c>
      <c r="M65" s="84">
        <v>14.586877142857142</v>
      </c>
      <c r="N65" s="84">
        <v>0.17183280952380903</v>
      </c>
      <c r="O65" s="84">
        <v>31.041213571428575</v>
      </c>
      <c r="P65" s="84">
        <v>227.61363328571423</v>
      </c>
      <c r="Q65" s="84">
        <v>4.6523950952380906</v>
      </c>
      <c r="R65" s="84">
        <v>0</v>
      </c>
      <c r="S65" s="84">
        <v>0.24757890476190475</v>
      </c>
      <c r="T65" s="84">
        <v>2.9871883333333336</v>
      </c>
      <c r="U65" s="84">
        <v>0</v>
      </c>
      <c r="V65" s="84">
        <v>0</v>
      </c>
      <c r="W65" s="84">
        <v>21.944508571428571</v>
      </c>
      <c r="X65" s="84">
        <v>29.8316709047619</v>
      </c>
      <c r="Y65" s="84">
        <v>37.609304999999999</v>
      </c>
      <c r="Z65" s="84">
        <v>4702.3407720476071</v>
      </c>
      <c r="AA65" s="47"/>
    </row>
    <row r="66" spans="1:27">
      <c r="A66" s="25"/>
      <c r="B66" s="20" t="s">
        <v>17</v>
      </c>
      <c r="C66" s="84">
        <v>16.446293999999998</v>
      </c>
      <c r="D66" s="84">
        <v>0.62996223809523333</v>
      </c>
      <c r="E66" s="84">
        <v>7.328670047619001</v>
      </c>
      <c r="F66" s="84">
        <v>0.74745995238095242</v>
      </c>
      <c r="G66" s="84">
        <v>0.76409542857142854</v>
      </c>
      <c r="H66" s="84">
        <v>8.8201826190476194</v>
      </c>
      <c r="I66" s="84">
        <v>1.557047619047619E-2</v>
      </c>
      <c r="J66" s="84">
        <v>6.3023145238095237</v>
      </c>
      <c r="K66" s="84">
        <v>0.15697161904761905</v>
      </c>
      <c r="L66" s="84">
        <v>6.6410000000000002E-3</v>
      </c>
      <c r="M66" s="84">
        <v>3.9972285714285717E-2</v>
      </c>
      <c r="N66" s="84">
        <v>6.8905428571428576E-2</v>
      </c>
      <c r="O66" s="84">
        <v>2.7361830952380952</v>
      </c>
      <c r="P66" s="84">
        <v>44.063222714285665</v>
      </c>
      <c r="Q66" s="84">
        <v>1.9871763809523764</v>
      </c>
      <c r="R66" s="84">
        <v>0</v>
      </c>
      <c r="S66" s="84">
        <v>0.15781123809523762</v>
      </c>
      <c r="T66" s="84">
        <v>1.3442036666666666</v>
      </c>
      <c r="U66" s="84">
        <v>0</v>
      </c>
      <c r="V66" s="84">
        <v>0</v>
      </c>
      <c r="W66" s="84">
        <v>6.3176295238095239</v>
      </c>
      <c r="X66" s="84">
        <v>9.8068208095238045</v>
      </c>
      <c r="Y66" s="84">
        <v>18.325325190476192</v>
      </c>
      <c r="Z66" s="84">
        <v>2318.9184224761857</v>
      </c>
      <c r="AA66" s="49"/>
    </row>
    <row r="67" spans="1:27">
      <c r="A67" s="19"/>
      <c r="B67" s="20" t="s">
        <v>18</v>
      </c>
      <c r="C67" s="84">
        <v>11.467527</v>
      </c>
      <c r="D67" s="84">
        <v>0.22317395238095236</v>
      </c>
      <c r="E67" s="84">
        <v>4.6819013333333288</v>
      </c>
      <c r="F67" s="84">
        <v>20.287364809523812</v>
      </c>
      <c r="G67" s="84">
        <v>0</v>
      </c>
      <c r="H67" s="84">
        <v>7.4375953333333333</v>
      </c>
      <c r="I67" s="84">
        <v>0</v>
      </c>
      <c r="J67" s="84">
        <v>96.06523285714286</v>
      </c>
      <c r="K67" s="84">
        <v>0.26583852380952377</v>
      </c>
      <c r="L67" s="84">
        <v>0.16691404761904763</v>
      </c>
      <c r="M67" s="84">
        <v>14.546904857142858</v>
      </c>
      <c r="N67" s="84">
        <v>0.10292738095238094</v>
      </c>
      <c r="O67" s="84">
        <v>28.305030476190474</v>
      </c>
      <c r="P67" s="84">
        <v>183.55041057142856</v>
      </c>
      <c r="Q67" s="84">
        <v>2.6652187142857144</v>
      </c>
      <c r="R67" s="84">
        <v>0</v>
      </c>
      <c r="S67" s="84">
        <v>8.9767666666666662E-2</v>
      </c>
      <c r="T67" s="84">
        <v>1.6429846666666668</v>
      </c>
      <c r="U67" s="84">
        <v>0</v>
      </c>
      <c r="V67" s="84">
        <v>0</v>
      </c>
      <c r="W67" s="84">
        <v>15.626879047618999</v>
      </c>
      <c r="X67" s="84">
        <v>20.024850095238047</v>
      </c>
      <c r="Y67" s="84">
        <v>19.283979809523764</v>
      </c>
      <c r="Z67" s="84">
        <v>2383.4223495714232</v>
      </c>
      <c r="AA67" s="46"/>
    </row>
    <row r="68" spans="1:27">
      <c r="A68" s="26"/>
      <c r="B68" s="24" t="s">
        <v>38</v>
      </c>
      <c r="C68" s="84">
        <v>86.035163857142763</v>
      </c>
      <c r="D68" s="84">
        <v>34.951050095238053</v>
      </c>
      <c r="E68" s="84">
        <v>63.118610571428476</v>
      </c>
      <c r="F68" s="84">
        <v>45.002783428571377</v>
      </c>
      <c r="G68" s="84">
        <v>3.7688071428571384</v>
      </c>
      <c r="H68" s="84">
        <v>488.36133685714242</v>
      </c>
      <c r="I68" s="84">
        <v>1.8523126190476189</v>
      </c>
      <c r="J68" s="84">
        <v>696.73399328571429</v>
      </c>
      <c r="K68" s="84">
        <v>130.79155814285664</v>
      </c>
      <c r="L68" s="84">
        <v>6.9936472380952379</v>
      </c>
      <c r="M68" s="84">
        <v>31.090960571428564</v>
      </c>
      <c r="N68" s="84">
        <v>2.0298804285714285</v>
      </c>
      <c r="O68" s="84">
        <v>222.04955457142859</v>
      </c>
      <c r="P68" s="84">
        <v>1812.7796588095225</v>
      </c>
      <c r="Q68" s="84">
        <v>563.95878309523812</v>
      </c>
      <c r="R68" s="84">
        <v>0</v>
      </c>
      <c r="S68" s="84">
        <v>148.55936480952329</v>
      </c>
      <c r="T68" s="84">
        <v>313.11956728571431</v>
      </c>
      <c r="U68" s="84">
        <v>972.4093084761904</v>
      </c>
      <c r="V68" s="84">
        <v>443.54197661904715</v>
      </c>
      <c r="W68" s="84">
        <v>2847.3868766190471</v>
      </c>
      <c r="X68" s="84">
        <v>5288.9758769047603</v>
      </c>
      <c r="Y68" s="84">
        <v>457.99754452380904</v>
      </c>
      <c r="Z68" s="84">
        <v>266371.10384218983</v>
      </c>
      <c r="AA68" s="45"/>
    </row>
    <row r="69" spans="1:27">
      <c r="A69" s="25"/>
      <c r="B69" s="27" t="s">
        <v>28</v>
      </c>
      <c r="C69" s="84">
        <v>1.0810380952380952E-2</v>
      </c>
      <c r="D69" s="84">
        <v>0</v>
      </c>
      <c r="E69" s="84">
        <v>0</v>
      </c>
      <c r="F69" s="84">
        <v>0</v>
      </c>
      <c r="G69" s="84">
        <v>0</v>
      </c>
      <c r="H69" s="84">
        <v>0.22221809523809521</v>
      </c>
      <c r="I69" s="84">
        <v>0</v>
      </c>
      <c r="J69" s="84">
        <v>0.10098942857142858</v>
      </c>
      <c r="K69" s="84">
        <v>0</v>
      </c>
      <c r="L69" s="84">
        <v>0</v>
      </c>
      <c r="M69" s="84">
        <v>0</v>
      </c>
      <c r="N69" s="84">
        <v>0</v>
      </c>
      <c r="O69" s="84">
        <v>0.17469633333333334</v>
      </c>
      <c r="P69" s="84">
        <v>0.50871423809523808</v>
      </c>
      <c r="Q69" s="84">
        <v>7.6182142857142379E-2</v>
      </c>
      <c r="R69" s="84">
        <v>0</v>
      </c>
      <c r="S69" s="84">
        <v>3.7589999999999998E-3</v>
      </c>
      <c r="T69" s="84">
        <v>3.2869523809523813E-3</v>
      </c>
      <c r="U69" s="84">
        <v>0</v>
      </c>
      <c r="V69" s="84">
        <v>3.8347619047619043E-4</v>
      </c>
      <c r="W69" s="84">
        <v>0.15511852380952382</v>
      </c>
      <c r="X69" s="84">
        <v>0.23873009523809477</v>
      </c>
      <c r="Y69" s="84">
        <v>0.21786514285714284</v>
      </c>
      <c r="Z69" s="84">
        <v>2028.8543844285703</v>
      </c>
      <c r="AA69" s="48"/>
    </row>
    <row r="70" spans="1:27">
      <c r="A70" s="28"/>
      <c r="B70" s="29" t="s">
        <v>29</v>
      </c>
      <c r="C70" s="84">
        <v>6.9406946190476182</v>
      </c>
      <c r="D70" s="84">
        <v>0.37435509523809524</v>
      </c>
      <c r="E70" s="84">
        <v>10.560730142857143</v>
      </c>
      <c r="F70" s="84">
        <v>0</v>
      </c>
      <c r="G70" s="84">
        <v>0</v>
      </c>
      <c r="H70" s="84">
        <v>21.817527999999999</v>
      </c>
      <c r="I70" s="84">
        <v>0</v>
      </c>
      <c r="J70" s="84">
        <v>68.534108619047615</v>
      </c>
      <c r="K70" s="84">
        <v>0.17969790476190475</v>
      </c>
      <c r="L70" s="84">
        <v>0</v>
      </c>
      <c r="M70" s="84">
        <v>0.31652876190476187</v>
      </c>
      <c r="N70" s="84">
        <v>6.8905428571428576E-2</v>
      </c>
      <c r="O70" s="84">
        <v>62.145401666666189</v>
      </c>
      <c r="P70" s="84">
        <v>170.93795023809477</v>
      </c>
      <c r="Q70" s="84">
        <v>4.0270339523809522</v>
      </c>
      <c r="R70" s="84">
        <v>0</v>
      </c>
      <c r="S70" s="84">
        <v>0.56617247619047617</v>
      </c>
      <c r="T70" s="84">
        <v>4.6295460476190478</v>
      </c>
      <c r="U70" s="84">
        <v>0</v>
      </c>
      <c r="V70" s="84">
        <v>3.8347619047619043E-4</v>
      </c>
      <c r="W70" s="84">
        <v>53.03963495238095</v>
      </c>
      <c r="X70" s="84">
        <v>62.262770904761901</v>
      </c>
      <c r="Y70" s="84">
        <v>29.563330047619047</v>
      </c>
      <c r="Z70" s="84">
        <v>5024.8706852857122</v>
      </c>
      <c r="AA70" s="49"/>
    </row>
    <row r="71" spans="1:27">
      <c r="A71" s="17"/>
      <c r="B71" s="33" t="s">
        <v>39</v>
      </c>
      <c r="C71" s="84">
        <v>0</v>
      </c>
      <c r="D71" s="84">
        <v>0</v>
      </c>
      <c r="E71" s="84">
        <v>0</v>
      </c>
      <c r="F71" s="84">
        <v>0</v>
      </c>
      <c r="G71" s="84">
        <v>0</v>
      </c>
      <c r="H71" s="84">
        <v>0</v>
      </c>
      <c r="I71" s="84">
        <v>0</v>
      </c>
      <c r="J71" s="84">
        <v>0</v>
      </c>
      <c r="K71" s="84">
        <v>0</v>
      </c>
      <c r="L71" s="84">
        <v>0</v>
      </c>
      <c r="M71" s="84">
        <v>0</v>
      </c>
      <c r="N71" s="84">
        <v>0</v>
      </c>
      <c r="O71" s="84">
        <v>0</v>
      </c>
      <c r="P71" s="84">
        <v>0</v>
      </c>
      <c r="Q71" s="84">
        <v>0</v>
      </c>
      <c r="R71" s="84">
        <v>0</v>
      </c>
      <c r="S71" s="84">
        <v>0</v>
      </c>
      <c r="T71" s="84">
        <v>0</v>
      </c>
      <c r="U71" s="84">
        <v>0</v>
      </c>
      <c r="V71" s="84">
        <v>0</v>
      </c>
      <c r="W71" s="84">
        <v>0</v>
      </c>
      <c r="X71" s="84">
        <v>0</v>
      </c>
      <c r="Y71" s="84">
        <v>0</v>
      </c>
      <c r="Z71" s="84">
        <v>0</v>
      </c>
      <c r="AA71" s="51"/>
    </row>
    <row r="72" spans="1:27">
      <c r="A72" s="19"/>
      <c r="B72" s="20" t="s">
        <v>34</v>
      </c>
      <c r="C72" s="84">
        <v>21.969860809523809</v>
      </c>
      <c r="D72" s="84">
        <v>29.788835857142811</v>
      </c>
      <c r="E72" s="84">
        <v>26.961969714285715</v>
      </c>
      <c r="F72" s="84">
        <v>3.0192561904761908</v>
      </c>
      <c r="G72" s="84">
        <v>2.2405106666666668</v>
      </c>
      <c r="H72" s="84">
        <v>444.66182638095245</v>
      </c>
      <c r="I72" s="84">
        <v>0.788912619047619</v>
      </c>
      <c r="J72" s="84">
        <v>262.00874042857095</v>
      </c>
      <c r="K72" s="84">
        <v>52.964552142856668</v>
      </c>
      <c r="L72" s="84">
        <v>0.82341276190476198</v>
      </c>
      <c r="M72" s="84">
        <v>26.813039380952382</v>
      </c>
      <c r="N72" s="84">
        <v>1.9609750000000001</v>
      </c>
      <c r="O72" s="84">
        <v>83.519827476190471</v>
      </c>
      <c r="P72" s="84">
        <v>957.52171942857069</v>
      </c>
      <c r="Q72" s="84">
        <v>426.66871499999996</v>
      </c>
      <c r="R72" s="84">
        <v>0</v>
      </c>
      <c r="S72" s="84">
        <v>140.8380719047619</v>
      </c>
      <c r="T72" s="84">
        <v>285.09230838095237</v>
      </c>
      <c r="U72" s="84">
        <v>972.4093084761904</v>
      </c>
      <c r="V72" s="84">
        <v>406.40409223809519</v>
      </c>
      <c r="W72" s="84">
        <v>2336.0599971904762</v>
      </c>
      <c r="X72" s="84">
        <v>4567.4724931904766</v>
      </c>
      <c r="Y72" s="84">
        <v>226.5278469047619</v>
      </c>
      <c r="Z72" s="84">
        <v>202658.02813690421</v>
      </c>
      <c r="AA72" s="51"/>
    </row>
    <row r="73" spans="1:27">
      <c r="A73" s="19"/>
      <c r="B73" s="20" t="s">
        <v>35</v>
      </c>
      <c r="C73" s="84">
        <v>64.065303047619054</v>
      </c>
      <c r="D73" s="84">
        <v>5.1622142380952383</v>
      </c>
      <c r="E73" s="84">
        <v>36.156640857142854</v>
      </c>
      <c r="F73" s="84">
        <v>41.88992833333333</v>
      </c>
      <c r="G73" s="84">
        <v>1.528296476190476</v>
      </c>
      <c r="H73" s="84">
        <v>43.699510476190476</v>
      </c>
      <c r="I73" s="84">
        <v>1.0633999999999999</v>
      </c>
      <c r="J73" s="84">
        <v>434.64345999999949</v>
      </c>
      <c r="K73" s="84">
        <v>77.827006000000011</v>
      </c>
      <c r="L73" s="84">
        <v>6.170234476190477</v>
      </c>
      <c r="M73" s="84">
        <v>4.2779211904761905</v>
      </c>
      <c r="N73" s="84">
        <v>6.8905428571428576E-2</v>
      </c>
      <c r="O73" s="84">
        <v>138.3100329047619</v>
      </c>
      <c r="P73" s="84">
        <v>854.86285342857104</v>
      </c>
      <c r="Q73" s="84">
        <v>134.97969638095239</v>
      </c>
      <c r="R73" s="84">
        <v>0</v>
      </c>
      <c r="S73" s="84">
        <v>7.7212929047618575</v>
      </c>
      <c r="T73" s="84">
        <v>27.894092000000001</v>
      </c>
      <c r="U73" s="84">
        <v>0</v>
      </c>
      <c r="V73" s="84">
        <v>37.137884380952379</v>
      </c>
      <c r="W73" s="84">
        <v>500.95850185714283</v>
      </c>
      <c r="X73" s="84">
        <v>708.69146752380948</v>
      </c>
      <c r="Y73" s="84">
        <v>230.81836519047621</v>
      </c>
      <c r="Z73" s="84">
        <v>61106.731502475981</v>
      </c>
      <c r="AA73" s="51"/>
    </row>
    <row r="74" spans="1:27">
      <c r="A74" s="17"/>
      <c r="B74" s="20" t="s">
        <v>36</v>
      </c>
      <c r="C74" s="84">
        <v>0</v>
      </c>
      <c r="D74" s="84">
        <v>0</v>
      </c>
      <c r="E74" s="84">
        <v>0</v>
      </c>
      <c r="F74" s="84">
        <v>9.3598904761904758E-2</v>
      </c>
      <c r="G74" s="84">
        <v>0</v>
      </c>
      <c r="H74" s="84">
        <v>0</v>
      </c>
      <c r="I74" s="84">
        <v>0</v>
      </c>
      <c r="J74" s="84">
        <v>8.1792857142857139E-2</v>
      </c>
      <c r="K74" s="84">
        <v>0</v>
      </c>
      <c r="L74" s="84">
        <v>0</v>
      </c>
      <c r="M74" s="84">
        <v>0</v>
      </c>
      <c r="N74" s="84">
        <v>0</v>
      </c>
      <c r="O74" s="84">
        <v>0.21969419047618999</v>
      </c>
      <c r="P74" s="84">
        <v>0.39508595238095184</v>
      </c>
      <c r="Q74" s="84">
        <v>2.3103717142857141</v>
      </c>
      <c r="R74" s="84">
        <v>0</v>
      </c>
      <c r="S74" s="84">
        <v>0</v>
      </c>
      <c r="T74" s="84">
        <v>0.13316690476190476</v>
      </c>
      <c r="U74" s="84">
        <v>0</v>
      </c>
      <c r="V74" s="84">
        <v>0</v>
      </c>
      <c r="W74" s="84">
        <v>10.368377571428571</v>
      </c>
      <c r="X74" s="84">
        <v>12.811916190476191</v>
      </c>
      <c r="Y74" s="84">
        <v>0.65133242857142382</v>
      </c>
      <c r="Z74" s="84">
        <v>2606.3442028095233</v>
      </c>
      <c r="AA74" s="51"/>
    </row>
    <row r="75" spans="1:27" ht="17.25">
      <c r="A75" s="30"/>
      <c r="B75" s="31" t="s">
        <v>74</v>
      </c>
      <c r="C75" s="84">
        <v>0</v>
      </c>
      <c r="D75" s="84">
        <v>0</v>
      </c>
      <c r="E75" s="84">
        <v>0</v>
      </c>
      <c r="F75" s="84">
        <v>0</v>
      </c>
      <c r="G75" s="84">
        <v>0</v>
      </c>
      <c r="H75" s="84">
        <v>0</v>
      </c>
      <c r="I75" s="84">
        <v>0</v>
      </c>
      <c r="J75" s="84">
        <v>0</v>
      </c>
      <c r="K75" s="84">
        <v>0</v>
      </c>
      <c r="L75" s="84">
        <v>0</v>
      </c>
      <c r="M75" s="84">
        <v>0</v>
      </c>
      <c r="N75" s="84">
        <v>0</v>
      </c>
      <c r="O75" s="84">
        <v>0</v>
      </c>
      <c r="P75" s="84">
        <v>0</v>
      </c>
      <c r="Q75" s="84">
        <v>0</v>
      </c>
      <c r="R75" s="84">
        <v>0</v>
      </c>
      <c r="S75" s="84">
        <v>0</v>
      </c>
      <c r="T75" s="84">
        <v>0</v>
      </c>
      <c r="U75" s="84">
        <v>0</v>
      </c>
      <c r="V75" s="84">
        <v>0</v>
      </c>
      <c r="W75" s="84">
        <v>0</v>
      </c>
      <c r="X75" s="84">
        <v>0</v>
      </c>
      <c r="Y75" s="84">
        <v>0</v>
      </c>
      <c r="Z75" s="84">
        <v>0</v>
      </c>
      <c r="AA75" s="45"/>
    </row>
    <row r="76" spans="1:27">
      <c r="A76" s="17"/>
      <c r="B76" s="18" t="s">
        <v>16</v>
      </c>
      <c r="C76" s="84">
        <v>10.863701666666666</v>
      </c>
      <c r="D76" s="84">
        <v>0</v>
      </c>
      <c r="E76" s="84">
        <v>0</v>
      </c>
      <c r="F76" s="84">
        <v>1.4838917142857144</v>
      </c>
      <c r="G76" s="84">
        <v>0</v>
      </c>
      <c r="H76" s="84">
        <v>0</v>
      </c>
      <c r="I76" s="84">
        <v>0</v>
      </c>
      <c r="J76" s="84">
        <v>12.955537952380954</v>
      </c>
      <c r="K76" s="84">
        <v>0</v>
      </c>
      <c r="L76" s="84">
        <v>0</v>
      </c>
      <c r="M76" s="84">
        <v>0</v>
      </c>
      <c r="N76" s="84">
        <v>0</v>
      </c>
      <c r="O76" s="84">
        <v>43.173204714285717</v>
      </c>
      <c r="P76" s="84">
        <v>68.476336047619043</v>
      </c>
      <c r="Q76" s="84">
        <v>6.7398042380952381</v>
      </c>
      <c r="R76" s="84">
        <v>0</v>
      </c>
      <c r="S76" s="84">
        <v>0</v>
      </c>
      <c r="T76" s="84">
        <v>0</v>
      </c>
      <c r="U76" s="84">
        <v>0</v>
      </c>
      <c r="V76" s="84">
        <v>0</v>
      </c>
      <c r="W76" s="84">
        <v>155.88500428571382</v>
      </c>
      <c r="X76" s="84">
        <v>162.62480852380907</v>
      </c>
      <c r="Y76" s="84">
        <v>5.1925441428571428</v>
      </c>
      <c r="Z76" s="84">
        <v>4919.1750423809463</v>
      </c>
      <c r="AA76" s="46"/>
    </row>
    <row r="77" spans="1:27">
      <c r="A77" s="19"/>
      <c r="B77" s="20" t="s">
        <v>17</v>
      </c>
      <c r="C77" s="84">
        <v>0</v>
      </c>
      <c r="D77" s="84">
        <v>0</v>
      </c>
      <c r="E77" s="84">
        <v>0</v>
      </c>
      <c r="F77" s="84">
        <v>0</v>
      </c>
      <c r="G77" s="84">
        <v>0</v>
      </c>
      <c r="H77" s="84">
        <v>0</v>
      </c>
      <c r="I77" s="84">
        <v>0</v>
      </c>
      <c r="J77" s="84">
        <v>0</v>
      </c>
      <c r="K77" s="84">
        <v>0</v>
      </c>
      <c r="L77" s="84">
        <v>0</v>
      </c>
      <c r="M77" s="84">
        <v>0</v>
      </c>
      <c r="N77" s="84">
        <v>0</v>
      </c>
      <c r="O77" s="84">
        <v>0</v>
      </c>
      <c r="P77" s="84">
        <v>0</v>
      </c>
      <c r="Q77" s="84">
        <v>0</v>
      </c>
      <c r="R77" s="84">
        <v>0</v>
      </c>
      <c r="S77" s="84">
        <v>0</v>
      </c>
      <c r="T77" s="84">
        <v>0</v>
      </c>
      <c r="U77" s="84">
        <v>0</v>
      </c>
      <c r="V77" s="84">
        <v>0</v>
      </c>
      <c r="W77" s="84">
        <v>0.48949585714285715</v>
      </c>
      <c r="X77" s="84">
        <v>0.48949585714285715</v>
      </c>
      <c r="Y77" s="84">
        <v>0</v>
      </c>
      <c r="Z77" s="84">
        <v>231.68688428571429</v>
      </c>
      <c r="AA77" s="46"/>
    </row>
    <row r="78" spans="1:27">
      <c r="A78" s="19"/>
      <c r="B78" s="20" t="s">
        <v>18</v>
      </c>
      <c r="C78" s="84">
        <v>10.863701666666666</v>
      </c>
      <c r="D78" s="84">
        <v>0</v>
      </c>
      <c r="E78" s="84">
        <v>0</v>
      </c>
      <c r="F78" s="84">
        <v>1.4838917142857144</v>
      </c>
      <c r="G78" s="84">
        <v>0</v>
      </c>
      <c r="H78" s="84">
        <v>0</v>
      </c>
      <c r="I78" s="84">
        <v>0</v>
      </c>
      <c r="J78" s="84">
        <v>12.955537952380954</v>
      </c>
      <c r="K78" s="84">
        <v>0</v>
      </c>
      <c r="L78" s="84">
        <v>0</v>
      </c>
      <c r="M78" s="84">
        <v>0</v>
      </c>
      <c r="N78" s="84">
        <v>0</v>
      </c>
      <c r="O78" s="84">
        <v>43.173204714285717</v>
      </c>
      <c r="P78" s="84">
        <v>68.476336047619043</v>
      </c>
      <c r="Q78" s="84">
        <v>6.7398042380952381</v>
      </c>
      <c r="R78" s="84">
        <v>0</v>
      </c>
      <c r="S78" s="84">
        <v>0</v>
      </c>
      <c r="T78" s="84">
        <v>0</v>
      </c>
      <c r="U78" s="84">
        <v>0</v>
      </c>
      <c r="V78" s="84">
        <v>0</v>
      </c>
      <c r="W78" s="84">
        <v>155.39550842857142</v>
      </c>
      <c r="X78" s="84">
        <v>162.13531266666666</v>
      </c>
      <c r="Y78" s="84">
        <v>5.1925441428571428</v>
      </c>
      <c r="Z78" s="84">
        <v>4687.4881580952315</v>
      </c>
      <c r="AA78" s="46"/>
    </row>
    <row r="79" spans="1:27">
      <c r="A79" s="17"/>
      <c r="B79" s="18" t="s">
        <v>19</v>
      </c>
      <c r="C79" s="84">
        <v>0.87357033333333334</v>
      </c>
      <c r="D79" s="84">
        <v>0</v>
      </c>
      <c r="E79" s="84">
        <v>0</v>
      </c>
      <c r="F79" s="84">
        <v>3.0371343333333334</v>
      </c>
      <c r="G79" s="84">
        <v>0</v>
      </c>
      <c r="H79" s="84">
        <v>0</v>
      </c>
      <c r="I79" s="84">
        <v>0</v>
      </c>
      <c r="J79" s="84">
        <v>0</v>
      </c>
      <c r="K79" s="84">
        <v>0</v>
      </c>
      <c r="L79" s="84">
        <v>0</v>
      </c>
      <c r="M79" s="84">
        <v>0</v>
      </c>
      <c r="N79" s="84">
        <v>0</v>
      </c>
      <c r="O79" s="84">
        <v>1.4799404761904762</v>
      </c>
      <c r="P79" s="84">
        <v>5.3906451428571431</v>
      </c>
      <c r="Q79" s="84">
        <v>0.43833523809523811</v>
      </c>
      <c r="R79" s="84">
        <v>0</v>
      </c>
      <c r="S79" s="84">
        <v>0</v>
      </c>
      <c r="T79" s="84">
        <v>0</v>
      </c>
      <c r="U79" s="84">
        <v>0</v>
      </c>
      <c r="V79" s="84">
        <v>0</v>
      </c>
      <c r="W79" s="84">
        <v>48.47274076190476</v>
      </c>
      <c r="X79" s="84">
        <v>48.911075999999994</v>
      </c>
      <c r="Y79" s="84">
        <v>0</v>
      </c>
      <c r="Z79" s="84">
        <v>1187.5810791904764</v>
      </c>
      <c r="AA79" s="46"/>
    </row>
    <row r="80" spans="1:27">
      <c r="A80" s="17"/>
      <c r="B80" s="20" t="s">
        <v>17</v>
      </c>
      <c r="C80" s="84">
        <v>0</v>
      </c>
      <c r="D80" s="84">
        <v>0</v>
      </c>
      <c r="E80" s="84">
        <v>0</v>
      </c>
      <c r="F80" s="84">
        <v>0</v>
      </c>
      <c r="G80" s="84">
        <v>0</v>
      </c>
      <c r="H80" s="84">
        <v>0</v>
      </c>
      <c r="I80" s="84">
        <v>0</v>
      </c>
      <c r="J80" s="84">
        <v>0</v>
      </c>
      <c r="K80" s="84">
        <v>0</v>
      </c>
      <c r="L80" s="84">
        <v>0</v>
      </c>
      <c r="M80" s="84">
        <v>0</v>
      </c>
      <c r="N80" s="84">
        <v>0</v>
      </c>
      <c r="O80" s="84">
        <v>0</v>
      </c>
      <c r="P80" s="84">
        <v>0</v>
      </c>
      <c r="Q80" s="84">
        <v>0</v>
      </c>
      <c r="R80" s="84">
        <v>0</v>
      </c>
      <c r="S80" s="84">
        <v>0</v>
      </c>
      <c r="T80" s="84">
        <v>0</v>
      </c>
      <c r="U80" s="84">
        <v>0</v>
      </c>
      <c r="V80" s="84">
        <v>0</v>
      </c>
      <c r="W80" s="84">
        <v>0</v>
      </c>
      <c r="X80" s="84">
        <v>0</v>
      </c>
      <c r="Y80" s="84">
        <v>0</v>
      </c>
      <c r="Z80" s="84">
        <v>171.47254652380948</v>
      </c>
      <c r="AA80" s="46"/>
    </row>
    <row r="81" spans="1:27">
      <c r="A81" s="17"/>
      <c r="B81" s="20" t="s">
        <v>18</v>
      </c>
      <c r="C81" s="84">
        <v>0.87357033333333334</v>
      </c>
      <c r="D81" s="84">
        <v>0</v>
      </c>
      <c r="E81" s="84">
        <v>0</v>
      </c>
      <c r="F81" s="84">
        <v>3.0371343333333334</v>
      </c>
      <c r="G81" s="84">
        <v>0</v>
      </c>
      <c r="H81" s="84">
        <v>0</v>
      </c>
      <c r="I81" s="84">
        <v>0</v>
      </c>
      <c r="J81" s="84">
        <v>0</v>
      </c>
      <c r="K81" s="84">
        <v>0</v>
      </c>
      <c r="L81" s="84">
        <v>0</v>
      </c>
      <c r="M81" s="84">
        <v>0</v>
      </c>
      <c r="N81" s="84">
        <v>0</v>
      </c>
      <c r="O81" s="84">
        <v>1.4799404761904762</v>
      </c>
      <c r="P81" s="84">
        <v>5.3906451428571431</v>
      </c>
      <c r="Q81" s="84">
        <v>0.43833523809523811</v>
      </c>
      <c r="R81" s="84">
        <v>0</v>
      </c>
      <c r="S81" s="84">
        <v>0</v>
      </c>
      <c r="T81" s="84">
        <v>0</v>
      </c>
      <c r="U81" s="84">
        <v>0</v>
      </c>
      <c r="V81" s="84">
        <v>0</v>
      </c>
      <c r="W81" s="84">
        <v>48.47274076190476</v>
      </c>
      <c r="X81" s="84">
        <v>48.911075999999994</v>
      </c>
      <c r="Y81" s="84">
        <v>0</v>
      </c>
      <c r="Z81" s="84">
        <v>1016.1085326666666</v>
      </c>
      <c r="AA81" s="46"/>
    </row>
    <row r="82" spans="1:27">
      <c r="A82" s="21"/>
      <c r="B82" s="22" t="s">
        <v>20</v>
      </c>
      <c r="C82" s="84">
        <v>0</v>
      </c>
      <c r="D82" s="84">
        <v>0</v>
      </c>
      <c r="E82" s="84">
        <v>0</v>
      </c>
      <c r="F82" s="84">
        <v>1.4838917142857144</v>
      </c>
      <c r="G82" s="84">
        <v>0</v>
      </c>
      <c r="H82" s="84">
        <v>0</v>
      </c>
      <c r="I82" s="84">
        <v>0</v>
      </c>
      <c r="J82" s="84">
        <v>0</v>
      </c>
      <c r="K82" s="84">
        <v>0</v>
      </c>
      <c r="L82" s="84">
        <v>0</v>
      </c>
      <c r="M82" s="84">
        <v>0</v>
      </c>
      <c r="N82" s="84">
        <v>0</v>
      </c>
      <c r="O82" s="84">
        <v>0</v>
      </c>
      <c r="P82" s="84">
        <v>1.4838917142857144</v>
      </c>
      <c r="Q82" s="84">
        <v>0</v>
      </c>
      <c r="R82" s="84">
        <v>0</v>
      </c>
      <c r="S82" s="84">
        <v>0</v>
      </c>
      <c r="T82" s="84">
        <v>0</v>
      </c>
      <c r="U82" s="84">
        <v>0</v>
      </c>
      <c r="V82" s="84">
        <v>0</v>
      </c>
      <c r="W82" s="84">
        <v>0</v>
      </c>
      <c r="X82" s="84">
        <v>0</v>
      </c>
      <c r="Y82" s="84">
        <v>0</v>
      </c>
      <c r="Z82" s="84">
        <v>350.24478809523805</v>
      </c>
      <c r="AA82" s="47"/>
    </row>
    <row r="83" spans="1:27">
      <c r="A83" s="19"/>
      <c r="B83" s="20" t="s">
        <v>21</v>
      </c>
      <c r="C83" s="84">
        <v>0.87357033333333334</v>
      </c>
      <c r="D83" s="84">
        <v>0</v>
      </c>
      <c r="E83" s="84">
        <v>0</v>
      </c>
      <c r="F83" s="84">
        <v>1.553242619047619</v>
      </c>
      <c r="G83" s="84">
        <v>0</v>
      </c>
      <c r="H83" s="84">
        <v>0</v>
      </c>
      <c r="I83" s="84">
        <v>0</v>
      </c>
      <c r="J83" s="84">
        <v>0</v>
      </c>
      <c r="K83" s="84">
        <v>0</v>
      </c>
      <c r="L83" s="84">
        <v>0</v>
      </c>
      <c r="M83" s="84">
        <v>0</v>
      </c>
      <c r="N83" s="84">
        <v>0</v>
      </c>
      <c r="O83" s="84">
        <v>1.4799404761904762</v>
      </c>
      <c r="P83" s="84">
        <v>3.9067534285714283</v>
      </c>
      <c r="Q83" s="84">
        <v>0.43833523809523811</v>
      </c>
      <c r="R83" s="84">
        <v>0</v>
      </c>
      <c r="S83" s="84">
        <v>0</v>
      </c>
      <c r="T83" s="84">
        <v>0</v>
      </c>
      <c r="U83" s="84">
        <v>0</v>
      </c>
      <c r="V83" s="84">
        <v>0</v>
      </c>
      <c r="W83" s="84">
        <v>48.47274076190476</v>
      </c>
      <c r="X83" s="84">
        <v>48.911075999999994</v>
      </c>
      <c r="Y83" s="84">
        <v>0</v>
      </c>
      <c r="Z83" s="84">
        <v>735.39448476190466</v>
      </c>
      <c r="AA83" s="46"/>
    </row>
    <row r="84" spans="1:27">
      <c r="A84" s="19"/>
      <c r="B84" s="20" t="s">
        <v>22</v>
      </c>
      <c r="C84" s="84">
        <v>0</v>
      </c>
      <c r="D84" s="84">
        <v>0</v>
      </c>
      <c r="E84" s="84">
        <v>0</v>
      </c>
      <c r="F84" s="84">
        <v>0</v>
      </c>
      <c r="G84" s="84">
        <v>0</v>
      </c>
      <c r="H84" s="84">
        <v>0</v>
      </c>
      <c r="I84" s="84">
        <v>0</v>
      </c>
      <c r="J84" s="84">
        <v>0</v>
      </c>
      <c r="K84" s="84">
        <v>0</v>
      </c>
      <c r="L84" s="84">
        <v>0</v>
      </c>
      <c r="M84" s="84">
        <v>0</v>
      </c>
      <c r="N84" s="84">
        <v>0</v>
      </c>
      <c r="O84" s="84">
        <v>0</v>
      </c>
      <c r="P84" s="84">
        <v>0</v>
      </c>
      <c r="Q84" s="84">
        <v>0</v>
      </c>
      <c r="R84" s="84">
        <v>0</v>
      </c>
      <c r="S84" s="84">
        <v>0</v>
      </c>
      <c r="T84" s="84">
        <v>0</v>
      </c>
      <c r="U84" s="84">
        <v>0</v>
      </c>
      <c r="V84" s="84">
        <v>0</v>
      </c>
      <c r="W84" s="84">
        <v>0</v>
      </c>
      <c r="X84" s="84">
        <v>0</v>
      </c>
      <c r="Y84" s="84">
        <v>0</v>
      </c>
      <c r="Z84" s="84">
        <v>36.693414952380905</v>
      </c>
      <c r="AA84" s="46"/>
    </row>
    <row r="85" spans="1:27">
      <c r="A85" s="19"/>
      <c r="B85" s="20" t="s">
        <v>23</v>
      </c>
      <c r="C85" s="84">
        <v>0</v>
      </c>
      <c r="D85" s="84">
        <v>0</v>
      </c>
      <c r="E85" s="84">
        <v>0</v>
      </c>
      <c r="F85" s="84">
        <v>0</v>
      </c>
      <c r="G85" s="84">
        <v>0</v>
      </c>
      <c r="H85" s="84">
        <v>0</v>
      </c>
      <c r="I85" s="84">
        <v>0</v>
      </c>
      <c r="J85" s="84">
        <v>0</v>
      </c>
      <c r="K85" s="84">
        <v>0</v>
      </c>
      <c r="L85" s="84">
        <v>0</v>
      </c>
      <c r="M85" s="84">
        <v>0</v>
      </c>
      <c r="N85" s="84">
        <v>0</v>
      </c>
      <c r="O85" s="84">
        <v>0</v>
      </c>
      <c r="P85" s="84">
        <v>0</v>
      </c>
      <c r="Q85" s="84">
        <v>0</v>
      </c>
      <c r="R85" s="84">
        <v>0</v>
      </c>
      <c r="S85" s="84">
        <v>0</v>
      </c>
      <c r="T85" s="84">
        <v>0</v>
      </c>
      <c r="U85" s="84">
        <v>0</v>
      </c>
      <c r="V85" s="84">
        <v>0</v>
      </c>
      <c r="W85" s="84">
        <v>0</v>
      </c>
      <c r="X85" s="84">
        <v>0</v>
      </c>
      <c r="Y85" s="84">
        <v>0</v>
      </c>
      <c r="Z85" s="84">
        <v>31.203720285714287</v>
      </c>
      <c r="AA85" s="46"/>
    </row>
    <row r="86" spans="1:27">
      <c r="A86" s="19"/>
      <c r="B86" s="32" t="s">
        <v>24</v>
      </c>
      <c r="C86" s="84">
        <v>0</v>
      </c>
      <c r="D86" s="84">
        <v>0</v>
      </c>
      <c r="E86" s="84">
        <v>0</v>
      </c>
      <c r="F86" s="84">
        <v>0</v>
      </c>
      <c r="G86" s="84">
        <v>0</v>
      </c>
      <c r="H86" s="84">
        <v>0</v>
      </c>
      <c r="I86" s="84">
        <v>0</v>
      </c>
      <c r="J86" s="84">
        <v>0</v>
      </c>
      <c r="K86" s="84">
        <v>0</v>
      </c>
      <c r="L86" s="84">
        <v>0</v>
      </c>
      <c r="M86" s="84">
        <v>0</v>
      </c>
      <c r="N86" s="84">
        <v>0</v>
      </c>
      <c r="O86" s="84">
        <v>0</v>
      </c>
      <c r="P86" s="84">
        <v>0</v>
      </c>
      <c r="Q86" s="84">
        <v>0</v>
      </c>
      <c r="R86" s="84">
        <v>0</v>
      </c>
      <c r="S86" s="84">
        <v>0</v>
      </c>
      <c r="T86" s="84">
        <v>0</v>
      </c>
      <c r="U86" s="84">
        <v>0</v>
      </c>
      <c r="V86" s="84">
        <v>0</v>
      </c>
      <c r="W86" s="84">
        <v>0</v>
      </c>
      <c r="X86" s="84">
        <v>0</v>
      </c>
      <c r="Y86" s="84">
        <v>0</v>
      </c>
      <c r="Z86" s="84">
        <v>34.044671095238094</v>
      </c>
      <c r="AA86" s="46"/>
    </row>
    <row r="87" spans="1:27">
      <c r="A87" s="19"/>
      <c r="B87" s="23" t="s">
        <v>25</v>
      </c>
      <c r="C87" s="84">
        <v>0</v>
      </c>
      <c r="D87" s="84">
        <v>0</v>
      </c>
      <c r="E87" s="84">
        <v>0</v>
      </c>
      <c r="F87" s="84">
        <v>0</v>
      </c>
      <c r="G87" s="84">
        <v>0</v>
      </c>
      <c r="H87" s="84">
        <v>0</v>
      </c>
      <c r="I87" s="84">
        <v>0</v>
      </c>
      <c r="J87" s="84">
        <v>0</v>
      </c>
      <c r="K87" s="84">
        <v>0</v>
      </c>
      <c r="L87" s="84">
        <v>0</v>
      </c>
      <c r="M87" s="84">
        <v>0</v>
      </c>
      <c r="N87" s="84">
        <v>0</v>
      </c>
      <c r="O87" s="84">
        <v>0</v>
      </c>
      <c r="P87" s="84">
        <v>0</v>
      </c>
      <c r="Q87" s="84">
        <v>0</v>
      </c>
      <c r="R87" s="84">
        <v>0</v>
      </c>
      <c r="S87" s="84">
        <v>0</v>
      </c>
      <c r="T87" s="84">
        <v>0</v>
      </c>
      <c r="U87" s="84">
        <v>0</v>
      </c>
      <c r="V87" s="84">
        <v>0</v>
      </c>
      <c r="W87" s="84">
        <v>0</v>
      </c>
      <c r="X87" s="84">
        <v>0</v>
      </c>
      <c r="Y87" s="84">
        <v>0</v>
      </c>
      <c r="Z87" s="84">
        <v>0</v>
      </c>
      <c r="AA87" s="46"/>
    </row>
    <row r="88" spans="1:27">
      <c r="A88" s="21"/>
      <c r="B88" s="24" t="s">
        <v>26</v>
      </c>
      <c r="C88" s="84">
        <v>19.161171571428572</v>
      </c>
      <c r="D88" s="84">
        <v>0</v>
      </c>
      <c r="E88" s="84">
        <v>0</v>
      </c>
      <c r="F88" s="84">
        <v>0</v>
      </c>
      <c r="G88" s="84">
        <v>0</v>
      </c>
      <c r="H88" s="84">
        <v>0</v>
      </c>
      <c r="I88" s="84">
        <v>0</v>
      </c>
      <c r="J88" s="84">
        <v>0</v>
      </c>
      <c r="K88" s="84">
        <v>0</v>
      </c>
      <c r="L88" s="84">
        <v>0</v>
      </c>
      <c r="M88" s="84">
        <v>0</v>
      </c>
      <c r="N88" s="84">
        <v>0</v>
      </c>
      <c r="O88" s="84">
        <v>0.8167961428571382</v>
      </c>
      <c r="P88" s="84">
        <v>19.977967714285711</v>
      </c>
      <c r="Q88" s="84">
        <v>2.1078064761904765</v>
      </c>
      <c r="R88" s="84">
        <v>0</v>
      </c>
      <c r="S88" s="84">
        <v>0</v>
      </c>
      <c r="T88" s="84">
        <v>0</v>
      </c>
      <c r="U88" s="84">
        <v>0</v>
      </c>
      <c r="V88" s="84">
        <v>0</v>
      </c>
      <c r="W88" s="84">
        <v>0</v>
      </c>
      <c r="X88" s="84">
        <v>2.1078064761904765</v>
      </c>
      <c r="Y88" s="84">
        <v>0.55530585714285707</v>
      </c>
      <c r="Z88" s="84">
        <v>109.75412999999998</v>
      </c>
      <c r="AA88" s="47"/>
    </row>
    <row r="89" spans="1:27">
      <c r="A89" s="25"/>
      <c r="B89" s="20" t="s">
        <v>17</v>
      </c>
      <c r="C89" s="84">
        <v>0</v>
      </c>
      <c r="D89" s="84">
        <v>0</v>
      </c>
      <c r="E89" s="84">
        <v>0</v>
      </c>
      <c r="F89" s="84">
        <v>0</v>
      </c>
      <c r="G89" s="84">
        <v>0</v>
      </c>
      <c r="H89" s="84">
        <v>0</v>
      </c>
      <c r="I89" s="84">
        <v>0</v>
      </c>
      <c r="J89" s="84">
        <v>0</v>
      </c>
      <c r="K89" s="84">
        <v>0</v>
      </c>
      <c r="L89" s="84">
        <v>0</v>
      </c>
      <c r="M89" s="84">
        <v>0</v>
      </c>
      <c r="N89" s="84">
        <v>0</v>
      </c>
      <c r="O89" s="84">
        <v>0.8167961428571382</v>
      </c>
      <c r="P89" s="84">
        <v>0.8167961428571382</v>
      </c>
      <c r="Q89" s="84">
        <v>0</v>
      </c>
      <c r="R89" s="84">
        <v>0</v>
      </c>
      <c r="S89" s="84">
        <v>0</v>
      </c>
      <c r="T89" s="84">
        <v>0</v>
      </c>
      <c r="U89" s="84">
        <v>0</v>
      </c>
      <c r="V89" s="84">
        <v>0</v>
      </c>
      <c r="W89" s="84">
        <v>0</v>
      </c>
      <c r="X89" s="84">
        <v>0</v>
      </c>
      <c r="Y89" s="84">
        <v>0</v>
      </c>
      <c r="Z89" s="84">
        <v>15.645910523809519</v>
      </c>
      <c r="AA89" s="49"/>
    </row>
    <row r="90" spans="1:27">
      <c r="A90" s="19"/>
      <c r="B90" s="20" t="s">
        <v>18</v>
      </c>
      <c r="C90" s="84">
        <v>19.161171571428572</v>
      </c>
      <c r="D90" s="84">
        <v>0</v>
      </c>
      <c r="E90" s="84">
        <v>0</v>
      </c>
      <c r="F90" s="84">
        <v>0</v>
      </c>
      <c r="G90" s="84">
        <v>0</v>
      </c>
      <c r="H90" s="84">
        <v>0</v>
      </c>
      <c r="I90" s="84">
        <v>0</v>
      </c>
      <c r="J90" s="84">
        <v>0</v>
      </c>
      <c r="K90" s="84">
        <v>0</v>
      </c>
      <c r="L90" s="84">
        <v>0</v>
      </c>
      <c r="M90" s="84">
        <v>0</v>
      </c>
      <c r="N90" s="84">
        <v>0</v>
      </c>
      <c r="O90" s="84">
        <v>0</v>
      </c>
      <c r="P90" s="84">
        <v>19.161171571428572</v>
      </c>
      <c r="Q90" s="84">
        <v>2.1078064761904765</v>
      </c>
      <c r="R90" s="84">
        <v>0</v>
      </c>
      <c r="S90" s="84">
        <v>0</v>
      </c>
      <c r="T90" s="84">
        <v>0</v>
      </c>
      <c r="U90" s="84">
        <v>0</v>
      </c>
      <c r="V90" s="84">
        <v>0</v>
      </c>
      <c r="W90" s="84">
        <v>0</v>
      </c>
      <c r="X90" s="84">
        <v>2.1078064761904765</v>
      </c>
      <c r="Y90" s="84">
        <v>0.55530585714285707</v>
      </c>
      <c r="Z90" s="84">
        <v>94.10821947619047</v>
      </c>
      <c r="AA90" s="46"/>
    </row>
    <row r="91" spans="1:27">
      <c r="A91" s="26"/>
      <c r="B91" s="24" t="s">
        <v>41</v>
      </c>
      <c r="C91" s="84">
        <v>30.898443571428576</v>
      </c>
      <c r="D91" s="84">
        <v>0</v>
      </c>
      <c r="E91" s="84">
        <v>0</v>
      </c>
      <c r="F91" s="84">
        <v>4.5210260476190474</v>
      </c>
      <c r="G91" s="84">
        <v>0</v>
      </c>
      <c r="H91" s="84">
        <v>0</v>
      </c>
      <c r="I91" s="84">
        <v>0</v>
      </c>
      <c r="J91" s="84">
        <v>12.955537952380954</v>
      </c>
      <c r="K91" s="84">
        <v>0</v>
      </c>
      <c r="L91" s="84">
        <v>0</v>
      </c>
      <c r="M91" s="84">
        <v>0</v>
      </c>
      <c r="N91" s="84">
        <v>0</v>
      </c>
      <c r="O91" s="84">
        <v>45.469941333333331</v>
      </c>
      <c r="P91" s="84">
        <v>93.844948904761907</v>
      </c>
      <c r="Q91" s="84">
        <v>9.2859459523809527</v>
      </c>
      <c r="R91" s="84">
        <v>0</v>
      </c>
      <c r="S91" s="84">
        <v>0</v>
      </c>
      <c r="T91" s="84">
        <v>0</v>
      </c>
      <c r="U91" s="84">
        <v>0</v>
      </c>
      <c r="V91" s="84">
        <v>0</v>
      </c>
      <c r="W91" s="84">
        <v>204.35774504761858</v>
      </c>
      <c r="X91" s="84">
        <v>213.64369099999954</v>
      </c>
      <c r="Y91" s="84">
        <v>5.7478499999999997</v>
      </c>
      <c r="Z91" s="84">
        <v>6216.5102515714234</v>
      </c>
      <c r="AA91" s="45"/>
    </row>
    <row r="92" spans="1:27">
      <c r="A92" s="25"/>
      <c r="B92" s="27" t="s">
        <v>28</v>
      </c>
      <c r="C92" s="84">
        <v>0</v>
      </c>
      <c r="D92" s="84">
        <v>0</v>
      </c>
      <c r="E92" s="84">
        <v>0</v>
      </c>
      <c r="F92" s="84">
        <v>0</v>
      </c>
      <c r="G92" s="84">
        <v>0</v>
      </c>
      <c r="H92" s="84">
        <v>0</v>
      </c>
      <c r="I92" s="84">
        <v>0</v>
      </c>
      <c r="J92" s="84">
        <v>0</v>
      </c>
      <c r="K92" s="84">
        <v>0</v>
      </c>
      <c r="L92" s="84">
        <v>0</v>
      </c>
      <c r="M92" s="84">
        <v>0</v>
      </c>
      <c r="N92" s="84">
        <v>0</v>
      </c>
      <c r="O92" s="84">
        <v>0</v>
      </c>
      <c r="P92" s="84">
        <v>0</v>
      </c>
      <c r="Q92" s="84">
        <v>0</v>
      </c>
      <c r="R92" s="84">
        <v>0</v>
      </c>
      <c r="S92" s="84">
        <v>0</v>
      </c>
      <c r="T92" s="84">
        <v>0</v>
      </c>
      <c r="U92" s="84">
        <v>0</v>
      </c>
      <c r="V92" s="84">
        <v>0</v>
      </c>
      <c r="W92" s="84">
        <v>0</v>
      </c>
      <c r="X92" s="84">
        <v>0</v>
      </c>
      <c r="Y92" s="84">
        <v>0</v>
      </c>
      <c r="Z92" s="84">
        <v>0</v>
      </c>
      <c r="AA92" s="48"/>
    </row>
    <row r="93" spans="1:27">
      <c r="A93" s="28"/>
      <c r="B93" s="29" t="s">
        <v>29</v>
      </c>
      <c r="C93" s="84">
        <v>5.6156974761904763</v>
      </c>
      <c r="D93" s="84">
        <v>0</v>
      </c>
      <c r="E93" s="84">
        <v>0</v>
      </c>
      <c r="F93" s="84">
        <v>0</v>
      </c>
      <c r="G93" s="84">
        <v>0</v>
      </c>
      <c r="H93" s="84">
        <v>0</v>
      </c>
      <c r="I93" s="84">
        <v>0</v>
      </c>
      <c r="J93" s="84">
        <v>8.5166422857142869</v>
      </c>
      <c r="K93" s="84">
        <v>0</v>
      </c>
      <c r="L93" s="84">
        <v>0</v>
      </c>
      <c r="M93" s="84">
        <v>0</v>
      </c>
      <c r="N93" s="84">
        <v>0</v>
      </c>
      <c r="O93" s="84">
        <v>0</v>
      </c>
      <c r="P93" s="84">
        <v>14.132339761904761</v>
      </c>
      <c r="Q93" s="84">
        <v>6.340303619047619</v>
      </c>
      <c r="R93" s="84">
        <v>0</v>
      </c>
      <c r="S93" s="84">
        <v>0</v>
      </c>
      <c r="T93" s="84">
        <v>0</v>
      </c>
      <c r="U93" s="84">
        <v>0</v>
      </c>
      <c r="V93" s="84">
        <v>0</v>
      </c>
      <c r="W93" s="84">
        <v>0</v>
      </c>
      <c r="X93" s="84">
        <v>6.340303619047619</v>
      </c>
      <c r="Y93" s="84">
        <v>1.5677813809523808</v>
      </c>
      <c r="Z93" s="84">
        <v>65.337882428571376</v>
      </c>
      <c r="AA93" s="49"/>
    </row>
    <row r="94" spans="1:27" ht="17.25">
      <c r="A94" s="30"/>
      <c r="B94" s="31" t="s">
        <v>75</v>
      </c>
      <c r="C94" s="84">
        <v>0</v>
      </c>
      <c r="D94" s="84">
        <v>0</v>
      </c>
      <c r="E94" s="84">
        <v>0</v>
      </c>
      <c r="F94" s="84">
        <v>0</v>
      </c>
      <c r="G94" s="84">
        <v>0</v>
      </c>
      <c r="H94" s="84">
        <v>0</v>
      </c>
      <c r="I94" s="84">
        <v>0</v>
      </c>
      <c r="J94" s="84">
        <v>0</v>
      </c>
      <c r="K94" s="84">
        <v>0</v>
      </c>
      <c r="L94" s="84">
        <v>0</v>
      </c>
      <c r="M94" s="84">
        <v>0</v>
      </c>
      <c r="N94" s="84">
        <v>0</v>
      </c>
      <c r="O94" s="84">
        <v>0</v>
      </c>
      <c r="P94" s="84">
        <v>0</v>
      </c>
      <c r="Q94" s="84">
        <v>0</v>
      </c>
      <c r="R94" s="84">
        <v>0</v>
      </c>
      <c r="S94" s="84">
        <v>0</v>
      </c>
      <c r="T94" s="84">
        <v>0</v>
      </c>
      <c r="U94" s="84">
        <v>0</v>
      </c>
      <c r="V94" s="84">
        <v>0</v>
      </c>
      <c r="W94" s="84">
        <v>0</v>
      </c>
      <c r="X94" s="84">
        <v>0</v>
      </c>
      <c r="Y94" s="84">
        <v>0</v>
      </c>
      <c r="Z94" s="84">
        <v>0</v>
      </c>
      <c r="AA94" s="45"/>
    </row>
    <row r="95" spans="1:27">
      <c r="A95" s="30"/>
      <c r="B95" s="31" t="s">
        <v>43</v>
      </c>
      <c r="C95" s="84">
        <v>0</v>
      </c>
      <c r="D95" s="84">
        <v>0</v>
      </c>
      <c r="E95" s="84">
        <v>0</v>
      </c>
      <c r="F95" s="84">
        <v>0</v>
      </c>
      <c r="G95" s="84">
        <v>0</v>
      </c>
      <c r="H95" s="84">
        <v>0</v>
      </c>
      <c r="I95" s="84">
        <v>0</v>
      </c>
      <c r="J95" s="84">
        <v>0</v>
      </c>
      <c r="K95" s="84">
        <v>0</v>
      </c>
      <c r="L95" s="84">
        <v>0</v>
      </c>
      <c r="M95" s="84">
        <v>0</v>
      </c>
      <c r="N95" s="84">
        <v>0</v>
      </c>
      <c r="O95" s="84">
        <v>0</v>
      </c>
      <c r="P95" s="84">
        <v>0</v>
      </c>
      <c r="Q95" s="84">
        <v>0</v>
      </c>
      <c r="R95" s="84">
        <v>0</v>
      </c>
      <c r="S95" s="84">
        <v>0</v>
      </c>
      <c r="T95" s="84">
        <v>0</v>
      </c>
      <c r="U95" s="84">
        <v>0</v>
      </c>
      <c r="V95" s="84">
        <v>0</v>
      </c>
      <c r="W95" s="84">
        <v>0</v>
      </c>
      <c r="X95" s="84">
        <v>0</v>
      </c>
      <c r="Y95" s="84">
        <v>0</v>
      </c>
      <c r="Z95" s="84">
        <v>0</v>
      </c>
      <c r="AA95" s="45"/>
    </row>
    <row r="96" spans="1:27">
      <c r="A96" s="17"/>
      <c r="B96" s="18" t="s">
        <v>16</v>
      </c>
      <c r="C96" s="84">
        <v>91.149752809523335</v>
      </c>
      <c r="D96" s="84">
        <v>6.6123102380952385</v>
      </c>
      <c r="E96" s="84">
        <v>25.429703047619</v>
      </c>
      <c r="F96" s="84">
        <v>31.073036523809524</v>
      </c>
      <c r="G96" s="84">
        <v>0</v>
      </c>
      <c r="H96" s="84">
        <v>78.367879571428574</v>
      </c>
      <c r="I96" s="84">
        <v>0</v>
      </c>
      <c r="J96" s="84">
        <v>167.63403452380905</v>
      </c>
      <c r="K96" s="84">
        <v>0.84231923809523812</v>
      </c>
      <c r="L96" s="84">
        <v>0</v>
      </c>
      <c r="M96" s="84">
        <v>1.3823620000000001</v>
      </c>
      <c r="N96" s="84">
        <v>0</v>
      </c>
      <c r="O96" s="84">
        <v>323.0434660952381</v>
      </c>
      <c r="P96" s="84">
        <v>725.53486404761804</v>
      </c>
      <c r="Q96" s="84">
        <v>182.61870095238095</v>
      </c>
      <c r="R96" s="84">
        <v>0</v>
      </c>
      <c r="S96" s="84">
        <v>1.0944428095238095</v>
      </c>
      <c r="T96" s="84">
        <v>1.6463196190476144</v>
      </c>
      <c r="U96" s="84">
        <v>0</v>
      </c>
      <c r="V96" s="84">
        <v>0</v>
      </c>
      <c r="W96" s="84">
        <v>139.37423328571427</v>
      </c>
      <c r="X96" s="84">
        <v>324.73369666666667</v>
      </c>
      <c r="Y96" s="84">
        <v>321.11421480952333</v>
      </c>
      <c r="Z96" s="84">
        <v>10476.481346904753</v>
      </c>
      <c r="AA96" s="46"/>
    </row>
    <row r="97" spans="1:27">
      <c r="A97" s="19"/>
      <c r="B97" s="20" t="s">
        <v>17</v>
      </c>
      <c r="C97" s="84">
        <v>0.46930780952380952</v>
      </c>
      <c r="D97" s="84">
        <v>0</v>
      </c>
      <c r="E97" s="84">
        <v>0.45298895238095238</v>
      </c>
      <c r="F97" s="84">
        <v>0.20296371428571428</v>
      </c>
      <c r="G97" s="84">
        <v>0</v>
      </c>
      <c r="H97" s="84">
        <v>11.696721857142856</v>
      </c>
      <c r="I97" s="84">
        <v>0</v>
      </c>
      <c r="J97" s="84">
        <v>5.9102695714285716</v>
      </c>
      <c r="K97" s="84">
        <v>0</v>
      </c>
      <c r="L97" s="84">
        <v>0</v>
      </c>
      <c r="M97" s="84">
        <v>0</v>
      </c>
      <c r="N97" s="84">
        <v>0</v>
      </c>
      <c r="O97" s="84">
        <v>36.808455190476195</v>
      </c>
      <c r="P97" s="84">
        <v>55.540707095238098</v>
      </c>
      <c r="Q97" s="84">
        <v>7.7220575238095233</v>
      </c>
      <c r="R97" s="84">
        <v>0</v>
      </c>
      <c r="S97" s="84">
        <v>0</v>
      </c>
      <c r="T97" s="84">
        <v>0</v>
      </c>
      <c r="U97" s="84">
        <v>0</v>
      </c>
      <c r="V97" s="84">
        <v>0</v>
      </c>
      <c r="W97" s="84">
        <v>37.628923047619047</v>
      </c>
      <c r="X97" s="84">
        <v>45.350980571428572</v>
      </c>
      <c r="Y97" s="84">
        <v>18.22955980952376</v>
      </c>
      <c r="Z97" s="84">
        <v>621.41343204761847</v>
      </c>
      <c r="AA97" s="46"/>
    </row>
    <row r="98" spans="1:27">
      <c r="A98" s="19"/>
      <c r="B98" s="20" t="s">
        <v>18</v>
      </c>
      <c r="C98" s="84">
        <v>90.680444999999523</v>
      </c>
      <c r="D98" s="84">
        <v>6.6123102380952385</v>
      </c>
      <c r="E98" s="84">
        <v>24.976714095238094</v>
      </c>
      <c r="F98" s="84">
        <v>30.870072809523808</v>
      </c>
      <c r="G98" s="84">
        <v>0</v>
      </c>
      <c r="H98" s="84">
        <v>66.671157714285712</v>
      </c>
      <c r="I98" s="84">
        <v>0</v>
      </c>
      <c r="J98" s="84">
        <v>161.72376495238095</v>
      </c>
      <c r="K98" s="84">
        <v>0.84231923809523812</v>
      </c>
      <c r="L98" s="84">
        <v>0</v>
      </c>
      <c r="M98" s="84">
        <v>1.3823620000000001</v>
      </c>
      <c r="N98" s="84">
        <v>0</v>
      </c>
      <c r="O98" s="84">
        <v>286.23501090476191</v>
      </c>
      <c r="P98" s="84">
        <v>669.99415695238042</v>
      </c>
      <c r="Q98" s="84">
        <v>174.89664342857142</v>
      </c>
      <c r="R98" s="84">
        <v>0</v>
      </c>
      <c r="S98" s="84">
        <v>1.0944428095238095</v>
      </c>
      <c r="T98" s="84">
        <v>1.6463196190476144</v>
      </c>
      <c r="U98" s="84">
        <v>0</v>
      </c>
      <c r="V98" s="84">
        <v>0</v>
      </c>
      <c r="W98" s="84">
        <v>101.74531023809524</v>
      </c>
      <c r="X98" s="84">
        <v>279.3827160952381</v>
      </c>
      <c r="Y98" s="84">
        <v>302.88465499999955</v>
      </c>
      <c r="Z98" s="84">
        <v>9855.0679148571307</v>
      </c>
      <c r="AA98" s="46"/>
    </row>
    <row r="99" spans="1:27">
      <c r="A99" s="17"/>
      <c r="B99" s="18" t="s">
        <v>19</v>
      </c>
      <c r="C99" s="84">
        <v>27.212554999999952</v>
      </c>
      <c r="D99" s="84">
        <v>11.742026761904762</v>
      </c>
      <c r="E99" s="84">
        <v>8.1710437142857142</v>
      </c>
      <c r="F99" s="84">
        <v>7.8604898571428574</v>
      </c>
      <c r="G99" s="84">
        <v>0</v>
      </c>
      <c r="H99" s="84">
        <v>37.375864285714286</v>
      </c>
      <c r="I99" s="84">
        <v>1.0962797142857144</v>
      </c>
      <c r="J99" s="84">
        <v>75.339952809523339</v>
      </c>
      <c r="K99" s="84">
        <v>0.14170552380952381</v>
      </c>
      <c r="L99" s="84">
        <v>0</v>
      </c>
      <c r="M99" s="84">
        <v>4.6578396190476195</v>
      </c>
      <c r="N99" s="84">
        <v>2.2620285714285715</v>
      </c>
      <c r="O99" s="84">
        <v>143.43053790476191</v>
      </c>
      <c r="P99" s="84">
        <v>319.29032376190418</v>
      </c>
      <c r="Q99" s="84">
        <v>101.30262809523762</v>
      </c>
      <c r="R99" s="84">
        <v>0</v>
      </c>
      <c r="S99" s="84">
        <v>8.0524230952380478</v>
      </c>
      <c r="T99" s="84">
        <v>0.90412404761904763</v>
      </c>
      <c r="U99" s="84">
        <v>0</v>
      </c>
      <c r="V99" s="84">
        <v>0</v>
      </c>
      <c r="W99" s="84">
        <v>60.477553095237617</v>
      </c>
      <c r="X99" s="84">
        <v>170.73672833333234</v>
      </c>
      <c r="Y99" s="84">
        <v>82.821962142857146</v>
      </c>
      <c r="Z99" s="84">
        <v>5590.6271517142823</v>
      </c>
      <c r="AA99" s="46"/>
    </row>
    <row r="100" spans="1:27">
      <c r="A100" s="17"/>
      <c r="B100" s="20" t="s">
        <v>17</v>
      </c>
      <c r="C100" s="84">
        <v>0.26902576190476191</v>
      </c>
      <c r="D100" s="84">
        <v>0.40360914285714289</v>
      </c>
      <c r="E100" s="84">
        <v>0</v>
      </c>
      <c r="F100" s="84">
        <v>0</v>
      </c>
      <c r="G100" s="84">
        <v>0</v>
      </c>
      <c r="H100" s="84">
        <v>6.3267630952380944</v>
      </c>
      <c r="I100" s="84">
        <v>0</v>
      </c>
      <c r="J100" s="84">
        <v>7.9999734285714279</v>
      </c>
      <c r="K100" s="84">
        <v>0</v>
      </c>
      <c r="L100" s="84">
        <v>0</v>
      </c>
      <c r="M100" s="84">
        <v>0</v>
      </c>
      <c r="N100" s="84">
        <v>0</v>
      </c>
      <c r="O100" s="84">
        <v>0.28318004761904758</v>
      </c>
      <c r="P100" s="84">
        <v>15.282551476190477</v>
      </c>
      <c r="Q100" s="84">
        <v>9.5141827142857132</v>
      </c>
      <c r="R100" s="84">
        <v>0</v>
      </c>
      <c r="S100" s="84">
        <v>0</v>
      </c>
      <c r="T100" s="84">
        <v>0</v>
      </c>
      <c r="U100" s="84">
        <v>0</v>
      </c>
      <c r="V100" s="84">
        <v>0</v>
      </c>
      <c r="W100" s="84">
        <v>4.1885148095238094</v>
      </c>
      <c r="X100" s="84">
        <v>13.702697523809523</v>
      </c>
      <c r="Y100" s="84">
        <v>7.2685714285714284E-2</v>
      </c>
      <c r="Z100" s="84">
        <v>242.8398491428571</v>
      </c>
      <c r="AA100" s="46"/>
    </row>
    <row r="101" spans="1:27">
      <c r="A101" s="17"/>
      <c r="B101" s="20" t="s">
        <v>18</v>
      </c>
      <c r="C101" s="84">
        <v>26.943529238095191</v>
      </c>
      <c r="D101" s="84">
        <v>11.33841761904762</v>
      </c>
      <c r="E101" s="84">
        <v>8.1710437142857142</v>
      </c>
      <c r="F101" s="84">
        <v>7.8604898571428574</v>
      </c>
      <c r="G101" s="84">
        <v>0</v>
      </c>
      <c r="H101" s="84">
        <v>31.04910119047619</v>
      </c>
      <c r="I101" s="84">
        <v>1.0962797142857144</v>
      </c>
      <c r="J101" s="84">
        <v>67.339979380952371</v>
      </c>
      <c r="K101" s="84">
        <v>0.14170552380952381</v>
      </c>
      <c r="L101" s="84">
        <v>0</v>
      </c>
      <c r="M101" s="84">
        <v>4.6578396190476195</v>
      </c>
      <c r="N101" s="84">
        <v>2.2620285714285715</v>
      </c>
      <c r="O101" s="84">
        <v>143.14735785714285</v>
      </c>
      <c r="P101" s="84">
        <v>304.00777228571417</v>
      </c>
      <c r="Q101" s="84">
        <v>91.788445380952382</v>
      </c>
      <c r="R101" s="84">
        <v>0</v>
      </c>
      <c r="S101" s="84">
        <v>8.0524230952380478</v>
      </c>
      <c r="T101" s="84">
        <v>0.90412404761904763</v>
      </c>
      <c r="U101" s="84">
        <v>0</v>
      </c>
      <c r="V101" s="84">
        <v>0</v>
      </c>
      <c r="W101" s="84">
        <v>56.289038285713808</v>
      </c>
      <c r="X101" s="84">
        <v>157.03403080952327</v>
      </c>
      <c r="Y101" s="84">
        <v>82.749276428570951</v>
      </c>
      <c r="Z101" s="84">
        <v>5347.7873025714234</v>
      </c>
      <c r="AA101" s="46"/>
    </row>
    <row r="102" spans="1:27">
      <c r="A102" s="21"/>
      <c r="B102" s="22" t="s">
        <v>20</v>
      </c>
      <c r="C102" s="84">
        <v>5.821963380952381</v>
      </c>
      <c r="D102" s="84">
        <v>9.6180229047619044</v>
      </c>
      <c r="E102" s="84">
        <v>3.6863E-2</v>
      </c>
      <c r="F102" s="84">
        <v>0.54210276190476192</v>
      </c>
      <c r="G102" s="84">
        <v>0</v>
      </c>
      <c r="H102" s="84">
        <v>16.891898238095191</v>
      </c>
      <c r="I102" s="84">
        <v>0</v>
      </c>
      <c r="J102" s="84">
        <v>32.885523809523811</v>
      </c>
      <c r="K102" s="84">
        <v>0</v>
      </c>
      <c r="L102" s="84">
        <v>0</v>
      </c>
      <c r="M102" s="84">
        <v>1.2459689523809525</v>
      </c>
      <c r="N102" s="84">
        <v>0.53783333333333327</v>
      </c>
      <c r="O102" s="84">
        <v>18.527141285714286</v>
      </c>
      <c r="P102" s="84">
        <v>86.107317666666617</v>
      </c>
      <c r="Q102" s="84">
        <v>24.059365142857093</v>
      </c>
      <c r="R102" s="84">
        <v>0</v>
      </c>
      <c r="S102" s="84">
        <v>3.9492598095238094</v>
      </c>
      <c r="T102" s="84">
        <v>0.85089280952380486</v>
      </c>
      <c r="U102" s="84">
        <v>0</v>
      </c>
      <c r="V102" s="84">
        <v>0</v>
      </c>
      <c r="W102" s="84">
        <v>33.229605571428522</v>
      </c>
      <c r="X102" s="84">
        <v>62.089123333333234</v>
      </c>
      <c r="Y102" s="84">
        <v>46.464900904761905</v>
      </c>
      <c r="Z102" s="84">
        <v>1624.0953449999997</v>
      </c>
      <c r="AA102" s="47"/>
    </row>
    <row r="103" spans="1:27">
      <c r="A103" s="19"/>
      <c r="B103" s="20" t="s">
        <v>21</v>
      </c>
      <c r="C103" s="84">
        <v>6.5277337619047628</v>
      </c>
      <c r="D103" s="84">
        <v>0</v>
      </c>
      <c r="E103" s="84">
        <v>0</v>
      </c>
      <c r="F103" s="84">
        <v>3.2526164761904761</v>
      </c>
      <c r="G103" s="84">
        <v>0</v>
      </c>
      <c r="H103" s="84">
        <v>13.955053238095239</v>
      </c>
      <c r="I103" s="84">
        <v>0</v>
      </c>
      <c r="J103" s="84">
        <v>29.052641619047616</v>
      </c>
      <c r="K103" s="84">
        <v>0</v>
      </c>
      <c r="L103" s="84">
        <v>0</v>
      </c>
      <c r="M103" s="84">
        <v>0</v>
      </c>
      <c r="N103" s="84">
        <v>0</v>
      </c>
      <c r="O103" s="84">
        <v>121.88096028571428</v>
      </c>
      <c r="P103" s="84">
        <v>174.66900538095237</v>
      </c>
      <c r="Q103" s="84">
        <v>18.721302333333334</v>
      </c>
      <c r="R103" s="84">
        <v>0</v>
      </c>
      <c r="S103" s="84">
        <v>0</v>
      </c>
      <c r="T103" s="84">
        <v>1.493542857142857E-2</v>
      </c>
      <c r="U103" s="84">
        <v>0</v>
      </c>
      <c r="V103" s="84">
        <v>0</v>
      </c>
      <c r="W103" s="84">
        <v>6.1582700476190473</v>
      </c>
      <c r="X103" s="84">
        <v>24.894507809523809</v>
      </c>
      <c r="Y103" s="84">
        <v>16.943114666666666</v>
      </c>
      <c r="Z103" s="84">
        <v>2253.0188370476135</v>
      </c>
      <c r="AA103" s="46"/>
    </row>
    <row r="104" spans="1:27">
      <c r="A104" s="19"/>
      <c r="B104" s="20" t="s">
        <v>22</v>
      </c>
      <c r="C104" s="84">
        <v>10.456241047619049</v>
      </c>
      <c r="D104" s="84">
        <v>0.40418514285714285</v>
      </c>
      <c r="E104" s="84">
        <v>8.0667956666666658</v>
      </c>
      <c r="F104" s="84">
        <v>4.065770619047619</v>
      </c>
      <c r="G104" s="84">
        <v>0</v>
      </c>
      <c r="H104" s="84">
        <v>0.36314976190476145</v>
      </c>
      <c r="I104" s="84">
        <v>0</v>
      </c>
      <c r="J104" s="84">
        <v>9.859122238095237</v>
      </c>
      <c r="K104" s="84">
        <v>0</v>
      </c>
      <c r="L104" s="84">
        <v>0</v>
      </c>
      <c r="M104" s="84">
        <v>3.4044980476190481</v>
      </c>
      <c r="N104" s="84">
        <v>0</v>
      </c>
      <c r="O104" s="84">
        <v>6.0331428571428576E-3</v>
      </c>
      <c r="P104" s="84">
        <v>36.625795666666669</v>
      </c>
      <c r="Q104" s="84">
        <v>54.036263333333331</v>
      </c>
      <c r="R104" s="84">
        <v>0</v>
      </c>
      <c r="S104" s="84">
        <v>4.0111463333333335</v>
      </c>
      <c r="T104" s="84">
        <v>0</v>
      </c>
      <c r="U104" s="84">
        <v>0</v>
      </c>
      <c r="V104" s="84">
        <v>0</v>
      </c>
      <c r="W104" s="84">
        <v>10.395820666666665</v>
      </c>
      <c r="X104" s="84">
        <v>68.443230333333332</v>
      </c>
      <c r="Y104" s="84">
        <v>6.6832499523809528</v>
      </c>
      <c r="Z104" s="84">
        <v>1202.8254071428569</v>
      </c>
      <c r="AA104" s="46"/>
    </row>
    <row r="105" spans="1:27">
      <c r="A105" s="19"/>
      <c r="B105" s="20" t="s">
        <v>23</v>
      </c>
      <c r="C105" s="84">
        <v>0</v>
      </c>
      <c r="D105" s="84">
        <v>0</v>
      </c>
      <c r="E105" s="84">
        <v>0</v>
      </c>
      <c r="F105" s="84">
        <v>0</v>
      </c>
      <c r="G105" s="84">
        <v>0</v>
      </c>
      <c r="H105" s="84">
        <v>6.0784999523809526</v>
      </c>
      <c r="I105" s="84">
        <v>0</v>
      </c>
      <c r="J105" s="84">
        <v>0.34315104761904758</v>
      </c>
      <c r="K105" s="84">
        <v>0</v>
      </c>
      <c r="L105" s="84">
        <v>0</v>
      </c>
      <c r="M105" s="84">
        <v>0</v>
      </c>
      <c r="N105" s="84">
        <v>0</v>
      </c>
      <c r="O105" s="84">
        <v>0</v>
      </c>
      <c r="P105" s="84">
        <v>6.4216509999999998</v>
      </c>
      <c r="Q105" s="84">
        <v>0.23053847619047618</v>
      </c>
      <c r="R105" s="84">
        <v>0</v>
      </c>
      <c r="S105" s="84">
        <v>0</v>
      </c>
      <c r="T105" s="84">
        <v>0</v>
      </c>
      <c r="U105" s="84">
        <v>0</v>
      </c>
      <c r="V105" s="84">
        <v>0</v>
      </c>
      <c r="W105" s="84">
        <v>0</v>
      </c>
      <c r="X105" s="84">
        <v>0.23053847619047618</v>
      </c>
      <c r="Y105" s="84">
        <v>0</v>
      </c>
      <c r="Z105" s="84">
        <v>126.71104795238095</v>
      </c>
      <c r="AA105" s="46"/>
    </row>
    <row r="106" spans="1:27">
      <c r="A106" s="19"/>
      <c r="B106" s="32" t="s">
        <v>24</v>
      </c>
      <c r="C106" s="84">
        <v>4.4066168095238094</v>
      </c>
      <c r="D106" s="84">
        <v>1.7198187142857098</v>
      </c>
      <c r="E106" s="84">
        <v>6.7385047619047622E-2</v>
      </c>
      <c r="F106" s="84">
        <v>0</v>
      </c>
      <c r="G106" s="84">
        <v>0</v>
      </c>
      <c r="H106" s="84">
        <v>8.7263095238095237E-2</v>
      </c>
      <c r="I106" s="84">
        <v>1.0962797142857144</v>
      </c>
      <c r="J106" s="84">
        <v>3.1995140952380954</v>
      </c>
      <c r="K106" s="84">
        <v>0.14170552380952381</v>
      </c>
      <c r="L106" s="84">
        <v>0</v>
      </c>
      <c r="M106" s="84">
        <v>7.3726190476190471E-3</v>
      </c>
      <c r="N106" s="84">
        <v>1.7241952380952381</v>
      </c>
      <c r="O106" s="84">
        <v>3.0164031904761908</v>
      </c>
      <c r="P106" s="84">
        <v>15.466554047619043</v>
      </c>
      <c r="Q106" s="84">
        <v>4.2551588095238095</v>
      </c>
      <c r="R106" s="84">
        <v>0</v>
      </c>
      <c r="S106" s="84">
        <v>9.201695238095238E-2</v>
      </c>
      <c r="T106" s="84">
        <v>3.8295809523809524E-2</v>
      </c>
      <c r="U106" s="84">
        <v>0</v>
      </c>
      <c r="V106" s="84">
        <v>0</v>
      </c>
      <c r="W106" s="84">
        <v>10.693856809523808</v>
      </c>
      <c r="X106" s="84">
        <v>15.079328380952379</v>
      </c>
      <c r="Y106" s="84">
        <v>12.730696619047619</v>
      </c>
      <c r="Z106" s="84">
        <v>383.97651457142797</v>
      </c>
      <c r="AA106" s="46"/>
    </row>
    <row r="107" spans="1:27">
      <c r="A107" s="19"/>
      <c r="B107" s="23" t="s">
        <v>25</v>
      </c>
      <c r="C107" s="84">
        <v>0</v>
      </c>
      <c r="D107" s="84">
        <v>0</v>
      </c>
      <c r="E107" s="84">
        <v>0</v>
      </c>
      <c r="F107" s="84">
        <v>0</v>
      </c>
      <c r="G107" s="84">
        <v>0</v>
      </c>
      <c r="H107" s="84">
        <v>0</v>
      </c>
      <c r="I107" s="84">
        <v>0</v>
      </c>
      <c r="J107" s="84">
        <v>0</v>
      </c>
      <c r="K107" s="84">
        <v>0</v>
      </c>
      <c r="L107" s="84">
        <v>0</v>
      </c>
      <c r="M107" s="84">
        <v>0</v>
      </c>
      <c r="N107" s="84">
        <v>0</v>
      </c>
      <c r="O107" s="84">
        <v>0</v>
      </c>
      <c r="P107" s="84">
        <v>0</v>
      </c>
      <c r="Q107" s="84">
        <v>0</v>
      </c>
      <c r="R107" s="84">
        <v>0</v>
      </c>
      <c r="S107" s="84">
        <v>0</v>
      </c>
      <c r="T107" s="84">
        <v>0</v>
      </c>
      <c r="U107" s="84">
        <v>0</v>
      </c>
      <c r="V107" s="84">
        <v>0</v>
      </c>
      <c r="W107" s="84">
        <v>0</v>
      </c>
      <c r="X107" s="84">
        <v>0</v>
      </c>
      <c r="Y107" s="84">
        <v>0</v>
      </c>
      <c r="Z107" s="84">
        <v>0</v>
      </c>
      <c r="AA107" s="46"/>
    </row>
    <row r="108" spans="1:27">
      <c r="A108" s="21"/>
      <c r="B108" s="24" t="s">
        <v>26</v>
      </c>
      <c r="C108" s="84">
        <v>1.1621183333333287</v>
      </c>
      <c r="D108" s="84">
        <v>3.2917523809523806E-2</v>
      </c>
      <c r="E108" s="84">
        <v>0.85062766666666667</v>
      </c>
      <c r="F108" s="84">
        <v>0.51272242857142858</v>
      </c>
      <c r="G108" s="84">
        <v>0</v>
      </c>
      <c r="H108" s="84">
        <v>22.324374428571428</v>
      </c>
      <c r="I108" s="84">
        <v>0</v>
      </c>
      <c r="J108" s="84">
        <v>6.6809304761904764</v>
      </c>
      <c r="K108" s="84">
        <v>0</v>
      </c>
      <c r="L108" s="84">
        <v>3.8160476190476191E-3</v>
      </c>
      <c r="M108" s="84">
        <v>5.4515238095238098E-3</v>
      </c>
      <c r="N108" s="84">
        <v>0</v>
      </c>
      <c r="O108" s="84">
        <v>26.512219952380953</v>
      </c>
      <c r="P108" s="84">
        <v>58.085178380952371</v>
      </c>
      <c r="Q108" s="84">
        <v>2.1818563333333336</v>
      </c>
      <c r="R108" s="84">
        <v>0</v>
      </c>
      <c r="S108" s="84">
        <v>0.54821942857142858</v>
      </c>
      <c r="T108" s="84">
        <v>0.21086823809523808</v>
      </c>
      <c r="U108" s="84">
        <v>0</v>
      </c>
      <c r="V108" s="84">
        <v>0</v>
      </c>
      <c r="W108" s="84">
        <v>48.247034523809049</v>
      </c>
      <c r="X108" s="84">
        <v>51.187978523809043</v>
      </c>
      <c r="Y108" s="84">
        <v>94.388516238095235</v>
      </c>
      <c r="Z108" s="84">
        <v>1765.8671482857123</v>
      </c>
      <c r="AA108" s="47"/>
    </row>
    <row r="109" spans="1:27">
      <c r="A109" s="25"/>
      <c r="B109" s="20" t="s">
        <v>17</v>
      </c>
      <c r="C109" s="84">
        <v>0.41325780952380953</v>
      </c>
      <c r="D109" s="84">
        <v>5.451428571428571E-4</v>
      </c>
      <c r="E109" s="84">
        <v>3.7116761904761861E-2</v>
      </c>
      <c r="F109" s="84">
        <v>9.4367952380952386E-2</v>
      </c>
      <c r="G109" s="84">
        <v>0</v>
      </c>
      <c r="H109" s="84">
        <v>0.74788938095238089</v>
      </c>
      <c r="I109" s="84">
        <v>0</v>
      </c>
      <c r="J109" s="84">
        <v>0.41172652380952385</v>
      </c>
      <c r="K109" s="84">
        <v>0</v>
      </c>
      <c r="L109" s="84">
        <v>0</v>
      </c>
      <c r="M109" s="84">
        <v>5.4515238095238098E-3</v>
      </c>
      <c r="N109" s="84">
        <v>0</v>
      </c>
      <c r="O109" s="84">
        <v>0.19076914285714286</v>
      </c>
      <c r="P109" s="84">
        <v>1.901124238095238</v>
      </c>
      <c r="Q109" s="84">
        <v>1.1550939047619049</v>
      </c>
      <c r="R109" s="84">
        <v>0</v>
      </c>
      <c r="S109" s="84">
        <v>1.6687809523809521E-2</v>
      </c>
      <c r="T109" s="84">
        <v>1.6530142857142858E-2</v>
      </c>
      <c r="U109" s="84">
        <v>0</v>
      </c>
      <c r="V109" s="84">
        <v>0</v>
      </c>
      <c r="W109" s="84">
        <v>5.8737189047619047</v>
      </c>
      <c r="X109" s="84">
        <v>7.0620307619047606</v>
      </c>
      <c r="Y109" s="84">
        <v>92.843824619047624</v>
      </c>
      <c r="Z109" s="84">
        <v>1048.664599380952</v>
      </c>
      <c r="AA109" s="49"/>
    </row>
    <row r="110" spans="1:27">
      <c r="A110" s="19"/>
      <c r="B110" s="20" t="s">
        <v>18</v>
      </c>
      <c r="C110" s="84">
        <v>0.74886052380952373</v>
      </c>
      <c r="D110" s="84">
        <v>3.2372380952380951E-2</v>
      </c>
      <c r="E110" s="84">
        <v>0.81351090476189991</v>
      </c>
      <c r="F110" s="84">
        <v>0.41835447619047617</v>
      </c>
      <c r="G110" s="84">
        <v>0</v>
      </c>
      <c r="H110" s="84">
        <v>21.576485047619048</v>
      </c>
      <c r="I110" s="84">
        <v>0</v>
      </c>
      <c r="J110" s="84">
        <v>6.269203952380952</v>
      </c>
      <c r="K110" s="84">
        <v>0</v>
      </c>
      <c r="L110" s="84">
        <v>3.8160476190476191E-3</v>
      </c>
      <c r="M110" s="84">
        <v>0</v>
      </c>
      <c r="N110" s="84">
        <v>0</v>
      </c>
      <c r="O110" s="84">
        <v>26.321450809523807</v>
      </c>
      <c r="P110" s="84">
        <v>56.184054142857136</v>
      </c>
      <c r="Q110" s="84">
        <v>1.0267624285714285</v>
      </c>
      <c r="R110" s="84">
        <v>0</v>
      </c>
      <c r="S110" s="84">
        <v>0.53153161904761903</v>
      </c>
      <c r="T110" s="84">
        <v>0.19433809523809525</v>
      </c>
      <c r="U110" s="84">
        <v>0</v>
      </c>
      <c r="V110" s="84">
        <v>0</v>
      </c>
      <c r="W110" s="84">
        <v>42.373315619047617</v>
      </c>
      <c r="X110" s="84">
        <v>44.125947761904762</v>
      </c>
      <c r="Y110" s="84">
        <v>1.5446916190476192</v>
      </c>
      <c r="Z110" s="84">
        <v>717.20254890476133</v>
      </c>
      <c r="AA110" s="46"/>
    </row>
    <row r="111" spans="1:27">
      <c r="A111" s="26"/>
      <c r="B111" s="24" t="s">
        <v>44</v>
      </c>
      <c r="C111" s="84">
        <v>119.52442614285663</v>
      </c>
      <c r="D111" s="84">
        <v>18.387254523809524</v>
      </c>
      <c r="E111" s="84">
        <v>34.451374428571384</v>
      </c>
      <c r="F111" s="84">
        <v>39.446248809523809</v>
      </c>
      <c r="G111" s="84">
        <v>0</v>
      </c>
      <c r="H111" s="84">
        <v>138.06811828571429</v>
      </c>
      <c r="I111" s="84">
        <v>1.0962797142857144</v>
      </c>
      <c r="J111" s="84">
        <v>249.65491780952289</v>
      </c>
      <c r="K111" s="84">
        <v>0.98402476190476207</v>
      </c>
      <c r="L111" s="84">
        <v>3.8160476190476191E-3</v>
      </c>
      <c r="M111" s="84">
        <v>6.0456531428571427</v>
      </c>
      <c r="N111" s="84">
        <v>2.2620285714285715</v>
      </c>
      <c r="O111" s="84">
        <v>492.98622395238101</v>
      </c>
      <c r="P111" s="84">
        <v>1102.9103661904749</v>
      </c>
      <c r="Q111" s="84">
        <v>286.10318538095191</v>
      </c>
      <c r="R111" s="84">
        <v>0</v>
      </c>
      <c r="S111" s="84">
        <v>9.6950853333332851</v>
      </c>
      <c r="T111" s="84">
        <v>2.7613119047619001</v>
      </c>
      <c r="U111" s="84">
        <v>0</v>
      </c>
      <c r="V111" s="84">
        <v>0</v>
      </c>
      <c r="W111" s="84">
        <v>248.09882090476094</v>
      </c>
      <c r="X111" s="84">
        <v>546.65840352380803</v>
      </c>
      <c r="Y111" s="84">
        <v>498.32469319047578</v>
      </c>
      <c r="Z111" s="84">
        <v>17832.975646904753</v>
      </c>
      <c r="AA111" s="45"/>
    </row>
    <row r="112" spans="1:27">
      <c r="A112" s="25"/>
      <c r="B112" s="27" t="s">
        <v>28</v>
      </c>
      <c r="C112" s="84">
        <v>0</v>
      </c>
      <c r="D112" s="84">
        <v>0</v>
      </c>
      <c r="E112" s="84">
        <v>8.0667956666666658</v>
      </c>
      <c r="F112" s="84">
        <v>0</v>
      </c>
      <c r="G112" s="84">
        <v>0</v>
      </c>
      <c r="H112" s="84">
        <v>0</v>
      </c>
      <c r="I112" s="84">
        <v>1.0962797142857144</v>
      </c>
      <c r="J112" s="84">
        <v>0.64924661904761904</v>
      </c>
      <c r="K112" s="84">
        <v>0</v>
      </c>
      <c r="L112" s="84">
        <v>0</v>
      </c>
      <c r="M112" s="84">
        <v>0</v>
      </c>
      <c r="N112" s="84">
        <v>0</v>
      </c>
      <c r="O112" s="84">
        <v>0</v>
      </c>
      <c r="P112" s="84">
        <v>9.8123219999999982</v>
      </c>
      <c r="Q112" s="84">
        <v>47.215836523809521</v>
      </c>
      <c r="R112" s="84">
        <v>0</v>
      </c>
      <c r="S112" s="84">
        <v>3.6188509047619046</v>
      </c>
      <c r="T112" s="84">
        <v>0</v>
      </c>
      <c r="U112" s="84">
        <v>0</v>
      </c>
      <c r="V112" s="84">
        <v>0</v>
      </c>
      <c r="W112" s="84">
        <v>3.4266936190476192</v>
      </c>
      <c r="X112" s="84">
        <v>54.261381047619047</v>
      </c>
      <c r="Y112" s="84">
        <v>0.3396723333333333</v>
      </c>
      <c r="Z112" s="84">
        <v>1303.8538636666665</v>
      </c>
      <c r="AA112" s="48"/>
    </row>
    <row r="113" spans="1:27">
      <c r="A113" s="28"/>
      <c r="B113" s="29" t="s">
        <v>29</v>
      </c>
      <c r="C113" s="84">
        <v>30.255419</v>
      </c>
      <c r="D113" s="84">
        <v>1.1497190476190475E-2</v>
      </c>
      <c r="E113" s="84">
        <v>20.16798838095238</v>
      </c>
      <c r="F113" s="84">
        <v>9.8583142857142855E-2</v>
      </c>
      <c r="G113" s="84">
        <v>0</v>
      </c>
      <c r="H113" s="84">
        <v>62.756902380951907</v>
      </c>
      <c r="I113" s="84">
        <v>1.0962797142857144</v>
      </c>
      <c r="J113" s="84">
        <v>6.7385858095238094</v>
      </c>
      <c r="K113" s="84">
        <v>0</v>
      </c>
      <c r="L113" s="84">
        <v>3.8160476190476191E-3</v>
      </c>
      <c r="M113" s="84">
        <v>5.4515238095238098E-3</v>
      </c>
      <c r="N113" s="84">
        <v>0</v>
      </c>
      <c r="O113" s="84">
        <v>86.369331095237627</v>
      </c>
      <c r="P113" s="84">
        <v>207.50385428571337</v>
      </c>
      <c r="Q113" s="84">
        <v>7.0058290476190477</v>
      </c>
      <c r="R113" s="84">
        <v>0</v>
      </c>
      <c r="S113" s="84">
        <v>2.2044081428571429</v>
      </c>
      <c r="T113" s="84">
        <v>0.25915461904761905</v>
      </c>
      <c r="U113" s="84">
        <v>0</v>
      </c>
      <c r="V113" s="84">
        <v>0</v>
      </c>
      <c r="W113" s="84">
        <v>175.00770895238097</v>
      </c>
      <c r="X113" s="84">
        <v>184.47710076190475</v>
      </c>
      <c r="Y113" s="84">
        <v>138.5255241904762</v>
      </c>
      <c r="Z113" s="84">
        <v>2810.1419160952369</v>
      </c>
      <c r="AA113" s="49"/>
    </row>
    <row r="114" spans="1:27">
      <c r="A114" s="30"/>
      <c r="B114" s="31" t="s">
        <v>45</v>
      </c>
      <c r="C114" s="84">
        <v>0</v>
      </c>
      <c r="D114" s="84">
        <v>0</v>
      </c>
      <c r="E114" s="84">
        <v>0</v>
      </c>
      <c r="F114" s="84">
        <v>0</v>
      </c>
      <c r="G114" s="84">
        <v>0</v>
      </c>
      <c r="H114" s="84">
        <v>0</v>
      </c>
      <c r="I114" s="84">
        <v>0</v>
      </c>
      <c r="J114" s="84">
        <v>0</v>
      </c>
      <c r="K114" s="84">
        <v>0</v>
      </c>
      <c r="L114" s="84">
        <v>0</v>
      </c>
      <c r="M114" s="84">
        <v>0</v>
      </c>
      <c r="N114" s="84">
        <v>0</v>
      </c>
      <c r="O114" s="84">
        <v>0</v>
      </c>
      <c r="P114" s="84">
        <v>0</v>
      </c>
      <c r="Q114" s="84">
        <v>0</v>
      </c>
      <c r="R114" s="84">
        <v>0</v>
      </c>
      <c r="S114" s="84">
        <v>0</v>
      </c>
      <c r="T114" s="84">
        <v>0</v>
      </c>
      <c r="U114" s="84">
        <v>0</v>
      </c>
      <c r="V114" s="84">
        <v>0</v>
      </c>
      <c r="W114" s="84">
        <v>0</v>
      </c>
      <c r="X114" s="84">
        <v>0</v>
      </c>
      <c r="Y114" s="84">
        <v>0</v>
      </c>
      <c r="Z114" s="84">
        <v>0</v>
      </c>
      <c r="AA114" s="45"/>
    </row>
    <row r="115" spans="1:27">
      <c r="A115" s="17"/>
      <c r="B115" s="18" t="s">
        <v>16</v>
      </c>
      <c r="C115" s="84">
        <v>70.564240333333331</v>
      </c>
      <c r="D115" s="84">
        <v>3.2113979523809526</v>
      </c>
      <c r="E115" s="84">
        <v>1.816704476190476</v>
      </c>
      <c r="F115" s="84">
        <v>40.572403238095191</v>
      </c>
      <c r="G115" s="84">
        <v>0</v>
      </c>
      <c r="H115" s="84">
        <v>70.452948523809525</v>
      </c>
      <c r="I115" s="84">
        <v>0</v>
      </c>
      <c r="J115" s="84">
        <v>144.41845619047621</v>
      </c>
      <c r="K115" s="84">
        <v>0.22821623809523808</v>
      </c>
      <c r="L115" s="84">
        <v>3.8160476190476191E-3</v>
      </c>
      <c r="M115" s="84">
        <v>1.1850670952380953</v>
      </c>
      <c r="N115" s="84">
        <v>0</v>
      </c>
      <c r="O115" s="84">
        <v>223.63702909523809</v>
      </c>
      <c r="P115" s="84">
        <v>556.09027919047605</v>
      </c>
      <c r="Q115" s="84">
        <v>123.57182942857142</v>
      </c>
      <c r="R115" s="84">
        <v>0</v>
      </c>
      <c r="S115" s="84">
        <v>1.5127754285714285</v>
      </c>
      <c r="T115" s="84">
        <v>1.2390675714285715</v>
      </c>
      <c r="U115" s="84">
        <v>0</v>
      </c>
      <c r="V115" s="84">
        <v>0</v>
      </c>
      <c r="W115" s="84">
        <v>113.46745580952381</v>
      </c>
      <c r="X115" s="84">
        <v>239.79112823809524</v>
      </c>
      <c r="Y115" s="84">
        <v>282.27102861904717</v>
      </c>
      <c r="Z115" s="84">
        <v>9635.6437875238025</v>
      </c>
      <c r="AA115" s="46"/>
    </row>
    <row r="116" spans="1:27">
      <c r="A116" s="19"/>
      <c r="B116" s="20" t="s">
        <v>17</v>
      </c>
      <c r="C116" s="84">
        <v>1.5806547142857141</v>
      </c>
      <c r="D116" s="84">
        <v>1.0939095238095239E-2</v>
      </c>
      <c r="E116" s="84">
        <v>1.1372806666666666</v>
      </c>
      <c r="F116" s="84">
        <v>0.17616900000000002</v>
      </c>
      <c r="G116" s="84">
        <v>0</v>
      </c>
      <c r="H116" s="84">
        <v>10.681347285714285</v>
      </c>
      <c r="I116" s="84">
        <v>0</v>
      </c>
      <c r="J116" s="84">
        <v>6.7221603333333331</v>
      </c>
      <c r="K116" s="84">
        <v>0</v>
      </c>
      <c r="L116" s="84">
        <v>0</v>
      </c>
      <c r="M116" s="84">
        <v>0</v>
      </c>
      <c r="N116" s="84">
        <v>0</v>
      </c>
      <c r="O116" s="84">
        <v>31.416478857142856</v>
      </c>
      <c r="P116" s="84">
        <v>51.72502995238095</v>
      </c>
      <c r="Q116" s="84">
        <v>9.7425189523809514</v>
      </c>
      <c r="R116" s="84">
        <v>0</v>
      </c>
      <c r="S116" s="84">
        <v>0</v>
      </c>
      <c r="T116" s="84">
        <v>0.24643480952380953</v>
      </c>
      <c r="U116" s="84">
        <v>0</v>
      </c>
      <c r="V116" s="84">
        <v>0</v>
      </c>
      <c r="W116" s="84">
        <v>35.467761285714239</v>
      </c>
      <c r="X116" s="84">
        <v>45.456715047618999</v>
      </c>
      <c r="Y116" s="84">
        <v>30.621657666666664</v>
      </c>
      <c r="Z116" s="84">
        <v>690.65106104761855</v>
      </c>
      <c r="AA116" s="46"/>
    </row>
    <row r="117" spans="1:27">
      <c r="A117" s="19"/>
      <c r="B117" s="20" t="s">
        <v>18</v>
      </c>
      <c r="C117" s="84">
        <v>68.983585619047616</v>
      </c>
      <c r="D117" s="84">
        <v>3.2004588571428574</v>
      </c>
      <c r="E117" s="84">
        <v>0.67942380952380943</v>
      </c>
      <c r="F117" s="84">
        <v>40.396234238095239</v>
      </c>
      <c r="G117" s="84">
        <v>0</v>
      </c>
      <c r="H117" s="84">
        <v>59.771601238095236</v>
      </c>
      <c r="I117" s="84">
        <v>0</v>
      </c>
      <c r="J117" s="84">
        <v>137.69629585714287</v>
      </c>
      <c r="K117" s="84">
        <v>0.22821623809523808</v>
      </c>
      <c r="L117" s="84">
        <v>3.8160476190476191E-3</v>
      </c>
      <c r="M117" s="84">
        <v>1.1850670952380953</v>
      </c>
      <c r="N117" s="84">
        <v>0</v>
      </c>
      <c r="O117" s="84">
        <v>192.22055023809523</v>
      </c>
      <c r="P117" s="84">
        <v>504.3652492380952</v>
      </c>
      <c r="Q117" s="84">
        <v>113.82931047619047</v>
      </c>
      <c r="R117" s="84">
        <v>0</v>
      </c>
      <c r="S117" s="84">
        <v>1.5127754285714285</v>
      </c>
      <c r="T117" s="84">
        <v>0.99263276190476191</v>
      </c>
      <c r="U117" s="84">
        <v>0</v>
      </c>
      <c r="V117" s="84">
        <v>0</v>
      </c>
      <c r="W117" s="84">
        <v>77.999694523809524</v>
      </c>
      <c r="X117" s="84">
        <v>194.3344131904762</v>
      </c>
      <c r="Y117" s="84">
        <v>251.64937095238093</v>
      </c>
      <c r="Z117" s="84">
        <v>8944.9927264761845</v>
      </c>
      <c r="AA117" s="46"/>
    </row>
    <row r="118" spans="1:27">
      <c r="A118" s="17"/>
      <c r="B118" s="18" t="s">
        <v>19</v>
      </c>
      <c r="C118" s="84">
        <v>8.8981193333333319</v>
      </c>
      <c r="D118" s="84">
        <v>5.9925494285714285</v>
      </c>
      <c r="E118" s="84">
        <v>6.1015709523809525</v>
      </c>
      <c r="F118" s="84">
        <v>15.135265285714237</v>
      </c>
      <c r="G118" s="84">
        <v>0</v>
      </c>
      <c r="H118" s="84">
        <v>31.392650952380954</v>
      </c>
      <c r="I118" s="84">
        <v>0.54813985714285718</v>
      </c>
      <c r="J118" s="84">
        <v>66.090047476190477</v>
      </c>
      <c r="K118" s="84">
        <v>0.76764680952380948</v>
      </c>
      <c r="L118" s="84">
        <v>0</v>
      </c>
      <c r="M118" s="84">
        <v>1.872151857142857</v>
      </c>
      <c r="N118" s="84">
        <v>2.9127861904761905</v>
      </c>
      <c r="O118" s="84">
        <v>169.95431176190476</v>
      </c>
      <c r="P118" s="84">
        <v>309.66523990476185</v>
      </c>
      <c r="Q118" s="84">
        <v>122.4434070952381</v>
      </c>
      <c r="R118" s="84">
        <v>0.24116409523809526</v>
      </c>
      <c r="S118" s="84">
        <v>5.2645010476190475</v>
      </c>
      <c r="T118" s="84">
        <v>1.0329295714285667</v>
      </c>
      <c r="U118" s="84">
        <v>0</v>
      </c>
      <c r="V118" s="84">
        <v>0</v>
      </c>
      <c r="W118" s="84">
        <v>52.320535666666665</v>
      </c>
      <c r="X118" s="84">
        <v>181.30253747619045</v>
      </c>
      <c r="Y118" s="84">
        <v>65.555493666666194</v>
      </c>
      <c r="Z118" s="84">
        <v>6946.8594464285688</v>
      </c>
      <c r="AA118" s="46"/>
    </row>
    <row r="119" spans="1:27">
      <c r="A119" s="17"/>
      <c r="B119" s="20" t="s">
        <v>17</v>
      </c>
      <c r="C119" s="84">
        <v>1.9429285714285715E-2</v>
      </c>
      <c r="D119" s="84">
        <v>2.4355714285714286E-2</v>
      </c>
      <c r="E119" s="84">
        <v>0</v>
      </c>
      <c r="F119" s="84">
        <v>0</v>
      </c>
      <c r="G119" s="84">
        <v>0</v>
      </c>
      <c r="H119" s="84">
        <v>1.4199020952380952</v>
      </c>
      <c r="I119" s="84">
        <v>0</v>
      </c>
      <c r="J119" s="84">
        <v>1.4743043809523761</v>
      </c>
      <c r="K119" s="84">
        <v>0</v>
      </c>
      <c r="L119" s="84">
        <v>0</v>
      </c>
      <c r="M119" s="84">
        <v>0</v>
      </c>
      <c r="N119" s="84">
        <v>0</v>
      </c>
      <c r="O119" s="84">
        <v>0.3489275238095238</v>
      </c>
      <c r="P119" s="84">
        <v>3.2869189999999953</v>
      </c>
      <c r="Q119" s="84">
        <v>0.4742905238095238</v>
      </c>
      <c r="R119" s="84">
        <v>0</v>
      </c>
      <c r="S119" s="84">
        <v>0</v>
      </c>
      <c r="T119" s="84">
        <v>0</v>
      </c>
      <c r="U119" s="84">
        <v>0</v>
      </c>
      <c r="V119" s="84">
        <v>0</v>
      </c>
      <c r="W119" s="84">
        <v>0.13462142857142856</v>
      </c>
      <c r="X119" s="84">
        <v>0.60891195238095241</v>
      </c>
      <c r="Y119" s="84">
        <v>1.4311701904761904</v>
      </c>
      <c r="Z119" s="84">
        <v>180.51857142857094</v>
      </c>
      <c r="AA119" s="46"/>
    </row>
    <row r="120" spans="1:27">
      <c r="A120" s="17"/>
      <c r="B120" s="20" t="s">
        <v>18</v>
      </c>
      <c r="C120" s="84">
        <v>8.8786900476190489</v>
      </c>
      <c r="D120" s="84">
        <v>5.9681937142857144</v>
      </c>
      <c r="E120" s="84">
        <v>6.1015709523809525</v>
      </c>
      <c r="F120" s="84">
        <v>15.135265285714237</v>
      </c>
      <c r="G120" s="84">
        <v>0</v>
      </c>
      <c r="H120" s="84">
        <v>29.972748857142857</v>
      </c>
      <c r="I120" s="84">
        <v>0.54813985714285718</v>
      </c>
      <c r="J120" s="84">
        <v>64.615743095238102</v>
      </c>
      <c r="K120" s="84">
        <v>0.76764680952380948</v>
      </c>
      <c r="L120" s="84">
        <v>0</v>
      </c>
      <c r="M120" s="84">
        <v>1.872151857142857</v>
      </c>
      <c r="N120" s="84">
        <v>2.9127861904761905</v>
      </c>
      <c r="O120" s="84">
        <v>169.60538423809524</v>
      </c>
      <c r="P120" s="84">
        <v>306.37832090476184</v>
      </c>
      <c r="Q120" s="84">
        <v>121.96911657142857</v>
      </c>
      <c r="R120" s="84">
        <v>0.24116409523809526</v>
      </c>
      <c r="S120" s="84">
        <v>5.2645010476190475</v>
      </c>
      <c r="T120" s="84">
        <v>1.0329295714285667</v>
      </c>
      <c r="U120" s="84">
        <v>0</v>
      </c>
      <c r="V120" s="84">
        <v>0</v>
      </c>
      <c r="W120" s="84">
        <v>52.185914238094767</v>
      </c>
      <c r="X120" s="84">
        <v>180.69362552380903</v>
      </c>
      <c r="Y120" s="84">
        <v>64.124323476190483</v>
      </c>
      <c r="Z120" s="84">
        <v>6766.340874999999</v>
      </c>
      <c r="AA120" s="46"/>
    </row>
    <row r="121" spans="1:27">
      <c r="A121" s="19"/>
      <c r="B121" s="22" t="s">
        <v>20</v>
      </c>
      <c r="C121" s="84">
        <v>5.5999480952380951</v>
      </c>
      <c r="D121" s="84">
        <v>3.9365623809523811</v>
      </c>
      <c r="E121" s="84">
        <v>0.30791438095238094</v>
      </c>
      <c r="F121" s="84">
        <v>0.32491866666666669</v>
      </c>
      <c r="G121" s="84">
        <v>0</v>
      </c>
      <c r="H121" s="84">
        <v>12.556634190476192</v>
      </c>
      <c r="I121" s="84">
        <v>0</v>
      </c>
      <c r="J121" s="84">
        <v>32.045468761904758</v>
      </c>
      <c r="K121" s="84">
        <v>7.3905333333333337E-2</v>
      </c>
      <c r="L121" s="84">
        <v>0</v>
      </c>
      <c r="M121" s="84">
        <v>1.1796155714285714</v>
      </c>
      <c r="N121" s="84">
        <v>1.1885909523809524</v>
      </c>
      <c r="O121" s="84">
        <v>21.124586571428569</v>
      </c>
      <c r="P121" s="84">
        <v>78.338144904761904</v>
      </c>
      <c r="Q121" s="84">
        <v>42.715717238095237</v>
      </c>
      <c r="R121" s="84">
        <v>0.24116409523809526</v>
      </c>
      <c r="S121" s="84">
        <v>0.60168014285714277</v>
      </c>
      <c r="T121" s="84">
        <v>0.86519319047619037</v>
      </c>
      <c r="U121" s="84">
        <v>0</v>
      </c>
      <c r="V121" s="84">
        <v>0</v>
      </c>
      <c r="W121" s="84">
        <v>34.656271428571429</v>
      </c>
      <c r="X121" s="84">
        <v>79.080026095238082</v>
      </c>
      <c r="Y121" s="84">
        <v>22.872771285714286</v>
      </c>
      <c r="Z121" s="84">
        <v>1784.2015909047575</v>
      </c>
      <c r="AA121" s="46"/>
    </row>
    <row r="122" spans="1:27">
      <c r="A122" s="19"/>
      <c r="B122" s="20" t="s">
        <v>21</v>
      </c>
      <c r="C122" s="84">
        <v>0</v>
      </c>
      <c r="D122" s="84">
        <v>0.32526166666666667</v>
      </c>
      <c r="E122" s="84">
        <v>0</v>
      </c>
      <c r="F122" s="84">
        <v>0</v>
      </c>
      <c r="G122" s="84">
        <v>0</v>
      </c>
      <c r="H122" s="84">
        <v>16.835678047619048</v>
      </c>
      <c r="I122" s="84">
        <v>0</v>
      </c>
      <c r="J122" s="84">
        <v>25.012657285714287</v>
      </c>
      <c r="K122" s="84">
        <v>0.55294480952380953</v>
      </c>
      <c r="L122" s="84">
        <v>0</v>
      </c>
      <c r="M122" s="84">
        <v>0.18431495238095238</v>
      </c>
      <c r="N122" s="84">
        <v>0</v>
      </c>
      <c r="O122" s="84">
        <v>145.28353590476192</v>
      </c>
      <c r="P122" s="84">
        <v>188.19439266666669</v>
      </c>
      <c r="Q122" s="84">
        <v>37.932467904761907</v>
      </c>
      <c r="R122" s="84">
        <v>0</v>
      </c>
      <c r="S122" s="84">
        <v>0</v>
      </c>
      <c r="T122" s="84">
        <v>0</v>
      </c>
      <c r="U122" s="84">
        <v>0</v>
      </c>
      <c r="V122" s="84">
        <v>0</v>
      </c>
      <c r="W122" s="84">
        <v>3.2492596666666667</v>
      </c>
      <c r="X122" s="84">
        <v>41.181727571428574</v>
      </c>
      <c r="Y122" s="84">
        <v>17.284911095238048</v>
      </c>
      <c r="Z122" s="84">
        <v>2302.6027529523808</v>
      </c>
      <c r="AA122" s="46"/>
    </row>
    <row r="123" spans="1:27">
      <c r="A123" s="19"/>
      <c r="B123" s="20" t="s">
        <v>22</v>
      </c>
      <c r="C123" s="84">
        <v>0.14281585714285713</v>
      </c>
      <c r="D123" s="84">
        <v>1.0906666666666667E-2</v>
      </c>
      <c r="E123" s="84">
        <v>5.377863761904762</v>
      </c>
      <c r="F123" s="84">
        <v>14.810346619047618</v>
      </c>
      <c r="G123" s="84">
        <v>0</v>
      </c>
      <c r="H123" s="84">
        <v>0.12305033333333333</v>
      </c>
      <c r="I123" s="84">
        <v>0</v>
      </c>
      <c r="J123" s="84">
        <v>4.5848946666666661</v>
      </c>
      <c r="K123" s="84">
        <v>0</v>
      </c>
      <c r="L123" s="84">
        <v>0</v>
      </c>
      <c r="M123" s="84">
        <v>0.50822133333333341</v>
      </c>
      <c r="N123" s="84">
        <v>0</v>
      </c>
      <c r="O123" s="84">
        <v>2.9916428571428528E-2</v>
      </c>
      <c r="P123" s="84">
        <v>25.588015666666664</v>
      </c>
      <c r="Q123" s="84">
        <v>29.488947904761858</v>
      </c>
      <c r="R123" s="84">
        <v>0</v>
      </c>
      <c r="S123" s="84">
        <v>3.6359549523809522</v>
      </c>
      <c r="T123" s="84">
        <v>0</v>
      </c>
      <c r="U123" s="84">
        <v>0</v>
      </c>
      <c r="V123" s="84">
        <v>0</v>
      </c>
      <c r="W123" s="84">
        <v>3.8067356190476187</v>
      </c>
      <c r="X123" s="84">
        <v>36.931638476190429</v>
      </c>
      <c r="Y123" s="84">
        <v>10.999192333333333</v>
      </c>
      <c r="Z123" s="84">
        <v>2380.5237127142855</v>
      </c>
      <c r="AA123" s="46"/>
    </row>
    <row r="124" spans="1:27">
      <c r="A124" s="19"/>
      <c r="B124" s="20" t="s">
        <v>23</v>
      </c>
      <c r="C124" s="84">
        <v>0</v>
      </c>
      <c r="D124" s="84">
        <v>0</v>
      </c>
      <c r="E124" s="84">
        <v>0</v>
      </c>
      <c r="F124" s="84">
        <v>0</v>
      </c>
      <c r="G124" s="84">
        <v>0</v>
      </c>
      <c r="H124" s="84">
        <v>1.3379605238095238</v>
      </c>
      <c r="I124" s="84">
        <v>0</v>
      </c>
      <c r="J124" s="84">
        <v>0.34315104761904758</v>
      </c>
      <c r="K124" s="84">
        <v>0</v>
      </c>
      <c r="L124" s="84">
        <v>0</v>
      </c>
      <c r="M124" s="84">
        <v>0</v>
      </c>
      <c r="N124" s="84">
        <v>0</v>
      </c>
      <c r="O124" s="84">
        <v>0</v>
      </c>
      <c r="P124" s="84">
        <v>1.6811115714285714</v>
      </c>
      <c r="Q124" s="84">
        <v>0.23053847619047618</v>
      </c>
      <c r="R124" s="84">
        <v>0</v>
      </c>
      <c r="S124" s="84">
        <v>0</v>
      </c>
      <c r="T124" s="84">
        <v>0</v>
      </c>
      <c r="U124" s="84">
        <v>0</v>
      </c>
      <c r="V124" s="84">
        <v>0</v>
      </c>
      <c r="W124" s="84">
        <v>0</v>
      </c>
      <c r="X124" s="84">
        <v>0.23053847619047618</v>
      </c>
      <c r="Y124" s="84">
        <v>0</v>
      </c>
      <c r="Z124" s="84">
        <v>128.77303733333332</v>
      </c>
      <c r="AA124" s="46"/>
    </row>
    <row r="125" spans="1:27">
      <c r="A125" s="19"/>
      <c r="B125" s="32" t="s">
        <v>24</v>
      </c>
      <c r="C125" s="84">
        <v>3.1553553809523809</v>
      </c>
      <c r="D125" s="84">
        <v>1.7198187142857098</v>
      </c>
      <c r="E125" s="84">
        <v>0.41579280952380959</v>
      </c>
      <c r="F125" s="84">
        <v>0</v>
      </c>
      <c r="G125" s="84">
        <v>0</v>
      </c>
      <c r="H125" s="84">
        <v>0.53932785714285714</v>
      </c>
      <c r="I125" s="84">
        <v>0.54813985714285718</v>
      </c>
      <c r="J125" s="84">
        <v>4.1038757142857136</v>
      </c>
      <c r="K125" s="84">
        <v>0.14079666666666665</v>
      </c>
      <c r="L125" s="84">
        <v>0</v>
      </c>
      <c r="M125" s="84">
        <v>0</v>
      </c>
      <c r="N125" s="84">
        <v>1.7241952380952381</v>
      </c>
      <c r="O125" s="84">
        <v>3.516272857142857</v>
      </c>
      <c r="P125" s="84">
        <v>15.86357509523809</v>
      </c>
      <c r="Q125" s="84">
        <v>12.075735571428572</v>
      </c>
      <c r="R125" s="84">
        <v>0</v>
      </c>
      <c r="S125" s="84">
        <v>1.0268659523809522</v>
      </c>
      <c r="T125" s="84">
        <v>0.16773638095238094</v>
      </c>
      <c r="U125" s="84">
        <v>0</v>
      </c>
      <c r="V125" s="84">
        <v>0</v>
      </c>
      <c r="W125" s="84">
        <v>10.608268952380953</v>
      </c>
      <c r="X125" s="84">
        <v>23.878606857142856</v>
      </c>
      <c r="Y125" s="84">
        <v>14.398618952380952</v>
      </c>
      <c r="Z125" s="84">
        <v>350.75835252380938</v>
      </c>
      <c r="AA125" s="46"/>
    </row>
    <row r="126" spans="1:27">
      <c r="A126" s="19"/>
      <c r="B126" s="23" t="s">
        <v>25</v>
      </c>
      <c r="C126" s="84">
        <v>0</v>
      </c>
      <c r="D126" s="84">
        <v>0</v>
      </c>
      <c r="E126" s="84">
        <v>0</v>
      </c>
      <c r="F126" s="84">
        <v>0</v>
      </c>
      <c r="G126" s="84">
        <v>0</v>
      </c>
      <c r="H126" s="84">
        <v>0</v>
      </c>
      <c r="I126" s="84">
        <v>0</v>
      </c>
      <c r="J126" s="84">
        <v>0</v>
      </c>
      <c r="K126" s="84">
        <v>0</v>
      </c>
      <c r="L126" s="84">
        <v>0</v>
      </c>
      <c r="M126" s="84">
        <v>0</v>
      </c>
      <c r="N126" s="84">
        <v>0</v>
      </c>
      <c r="O126" s="84">
        <v>0</v>
      </c>
      <c r="P126" s="84">
        <v>0</v>
      </c>
      <c r="Q126" s="84">
        <v>0</v>
      </c>
      <c r="R126" s="84">
        <v>0</v>
      </c>
      <c r="S126" s="84">
        <v>0</v>
      </c>
      <c r="T126" s="84">
        <v>0</v>
      </c>
      <c r="U126" s="84">
        <v>0</v>
      </c>
      <c r="V126" s="84">
        <v>0</v>
      </c>
      <c r="W126" s="84">
        <v>0</v>
      </c>
      <c r="X126" s="84">
        <v>0</v>
      </c>
      <c r="Y126" s="84">
        <v>0</v>
      </c>
      <c r="Z126" s="84">
        <v>0</v>
      </c>
      <c r="AA126" s="46"/>
    </row>
    <row r="127" spans="1:27">
      <c r="A127" s="21"/>
      <c r="B127" s="24" t="s">
        <v>26</v>
      </c>
      <c r="C127" s="84">
        <v>4.8212288095238094</v>
      </c>
      <c r="D127" s="84">
        <v>9.6265047619047611E-2</v>
      </c>
      <c r="E127" s="84">
        <v>3.3706336666666665</v>
      </c>
      <c r="F127" s="84">
        <v>0.76830538095238088</v>
      </c>
      <c r="G127" s="84">
        <v>0</v>
      </c>
      <c r="H127" s="84">
        <v>28.955546285714284</v>
      </c>
      <c r="I127" s="84">
        <v>0</v>
      </c>
      <c r="J127" s="84">
        <v>45.371799333333328</v>
      </c>
      <c r="K127" s="84">
        <v>0</v>
      </c>
      <c r="L127" s="84">
        <v>0</v>
      </c>
      <c r="M127" s="84">
        <v>9.3075333333333329E-2</v>
      </c>
      <c r="N127" s="84">
        <v>0</v>
      </c>
      <c r="O127" s="84">
        <v>41.621504142857098</v>
      </c>
      <c r="P127" s="84">
        <v>125.09835799999998</v>
      </c>
      <c r="Q127" s="84">
        <v>18.998241380952333</v>
      </c>
      <c r="R127" s="84">
        <v>0.13081185714285715</v>
      </c>
      <c r="S127" s="84">
        <v>1.0831057619047619</v>
      </c>
      <c r="T127" s="84">
        <v>2.6335163333333287</v>
      </c>
      <c r="U127" s="84">
        <v>0</v>
      </c>
      <c r="V127" s="84">
        <v>0</v>
      </c>
      <c r="W127" s="84">
        <v>76.178444999999996</v>
      </c>
      <c r="X127" s="84">
        <v>99.024120333333286</v>
      </c>
      <c r="Y127" s="84">
        <v>134.66139904761857</v>
      </c>
      <c r="Z127" s="84">
        <v>3017.7191237618981</v>
      </c>
      <c r="AA127" s="47"/>
    </row>
    <row r="128" spans="1:27">
      <c r="A128" s="25"/>
      <c r="B128" s="20" t="s">
        <v>17</v>
      </c>
      <c r="C128" s="84">
        <v>1.9608083333333333</v>
      </c>
      <c r="D128" s="84">
        <v>3.2004666666666667E-2</v>
      </c>
      <c r="E128" s="84">
        <v>0.18650638095238095</v>
      </c>
      <c r="F128" s="84">
        <v>9.4985238095238091E-3</v>
      </c>
      <c r="G128" s="84">
        <v>0</v>
      </c>
      <c r="H128" s="84">
        <v>1.6604139047619049</v>
      </c>
      <c r="I128" s="84">
        <v>0</v>
      </c>
      <c r="J128" s="84">
        <v>25.747383047619003</v>
      </c>
      <c r="K128" s="84">
        <v>0</v>
      </c>
      <c r="L128" s="84">
        <v>0</v>
      </c>
      <c r="M128" s="84">
        <v>0</v>
      </c>
      <c r="N128" s="84">
        <v>0</v>
      </c>
      <c r="O128" s="84">
        <v>5.4435390476190477</v>
      </c>
      <c r="P128" s="84">
        <v>35.040153904761858</v>
      </c>
      <c r="Q128" s="84">
        <v>15.152274714285713</v>
      </c>
      <c r="R128" s="84">
        <v>0.13081185714285715</v>
      </c>
      <c r="S128" s="84">
        <v>1.7121285714285714E-2</v>
      </c>
      <c r="T128" s="84">
        <v>1.2643587619047618</v>
      </c>
      <c r="U128" s="84">
        <v>0</v>
      </c>
      <c r="V128" s="84">
        <v>0</v>
      </c>
      <c r="W128" s="84">
        <v>23.187541761904761</v>
      </c>
      <c r="X128" s="84">
        <v>39.752108380952386</v>
      </c>
      <c r="Y128" s="84">
        <v>114.53771604761906</v>
      </c>
      <c r="Z128" s="84">
        <v>2067.2793243333331</v>
      </c>
      <c r="AA128" s="49"/>
    </row>
    <row r="129" spans="1:27">
      <c r="A129" s="19"/>
      <c r="B129" s="20" t="s">
        <v>18</v>
      </c>
      <c r="C129" s="84">
        <v>2.8604204761904715</v>
      </c>
      <c r="D129" s="84">
        <v>6.4260380952380944E-2</v>
      </c>
      <c r="E129" s="84">
        <v>3.1841272857142813</v>
      </c>
      <c r="F129" s="84">
        <v>0.75880685714285712</v>
      </c>
      <c r="G129" s="84">
        <v>0</v>
      </c>
      <c r="H129" s="84">
        <v>27.295132380952378</v>
      </c>
      <c r="I129" s="84">
        <v>0</v>
      </c>
      <c r="J129" s="84">
        <v>19.624416285714286</v>
      </c>
      <c r="K129" s="84">
        <v>0</v>
      </c>
      <c r="L129" s="84">
        <v>0</v>
      </c>
      <c r="M129" s="84">
        <v>9.3075333333333329E-2</v>
      </c>
      <c r="N129" s="84">
        <v>0</v>
      </c>
      <c r="O129" s="84">
        <v>36.177965095238093</v>
      </c>
      <c r="P129" s="84">
        <v>90.058204095238096</v>
      </c>
      <c r="Q129" s="84">
        <v>3.8459666666666665</v>
      </c>
      <c r="R129" s="84">
        <v>0</v>
      </c>
      <c r="S129" s="84">
        <v>1.0659844761904713</v>
      </c>
      <c r="T129" s="84">
        <v>1.3691575714285715</v>
      </c>
      <c r="U129" s="84">
        <v>0</v>
      </c>
      <c r="V129" s="84">
        <v>0</v>
      </c>
      <c r="W129" s="84">
        <v>52.990903238095243</v>
      </c>
      <c r="X129" s="84">
        <v>59.27201195238095</v>
      </c>
      <c r="Y129" s="84">
        <v>20.123682999999954</v>
      </c>
      <c r="Z129" s="84">
        <v>950.43979942857027</v>
      </c>
      <c r="AA129" s="46"/>
    </row>
    <row r="130" spans="1:27">
      <c r="A130" s="26"/>
      <c r="B130" s="24" t="s">
        <v>46</v>
      </c>
      <c r="C130" s="84">
        <v>84.283588476190474</v>
      </c>
      <c r="D130" s="84">
        <v>9.3002124285714292</v>
      </c>
      <c r="E130" s="84">
        <v>11.288909095238093</v>
      </c>
      <c r="F130" s="84">
        <v>56.475973904761815</v>
      </c>
      <c r="G130" s="84">
        <v>0</v>
      </c>
      <c r="H130" s="84">
        <v>130.80114576190476</v>
      </c>
      <c r="I130" s="84">
        <v>0.54813985714285718</v>
      </c>
      <c r="J130" s="84">
        <v>255.880303</v>
      </c>
      <c r="K130" s="84">
        <v>0.99586304761904765</v>
      </c>
      <c r="L130" s="84">
        <v>3.8160476190476191E-3</v>
      </c>
      <c r="M130" s="84">
        <v>3.1502942857142862</v>
      </c>
      <c r="N130" s="84">
        <v>2.9127861904761905</v>
      </c>
      <c r="O130" s="84">
        <v>435.2128449999999</v>
      </c>
      <c r="P130" s="84">
        <v>990.85387709523798</v>
      </c>
      <c r="Q130" s="84">
        <v>265.01347790476183</v>
      </c>
      <c r="R130" s="84">
        <v>0.37197595238095243</v>
      </c>
      <c r="S130" s="84">
        <v>7.8603822380952382</v>
      </c>
      <c r="T130" s="84">
        <v>4.9055134761904666</v>
      </c>
      <c r="U130" s="84">
        <v>0</v>
      </c>
      <c r="V130" s="84">
        <v>0</v>
      </c>
      <c r="W130" s="84">
        <v>241.96643647619047</v>
      </c>
      <c r="X130" s="84">
        <v>520.11778604761901</v>
      </c>
      <c r="Y130" s="84">
        <v>482.487921333332</v>
      </c>
      <c r="Z130" s="84">
        <v>19600.222357714265</v>
      </c>
      <c r="AA130" s="45"/>
    </row>
    <row r="131" spans="1:27">
      <c r="A131" s="25"/>
      <c r="B131" s="27" t="s">
        <v>28</v>
      </c>
      <c r="C131" s="84">
        <v>0</v>
      </c>
      <c r="D131" s="84">
        <v>0</v>
      </c>
      <c r="E131" s="84">
        <v>5.377863761904762</v>
      </c>
      <c r="F131" s="84">
        <v>10.744576</v>
      </c>
      <c r="G131" s="84">
        <v>0</v>
      </c>
      <c r="H131" s="84">
        <v>0</v>
      </c>
      <c r="I131" s="84">
        <v>0.54813985714285718</v>
      </c>
      <c r="J131" s="84">
        <v>4.3143752380952378</v>
      </c>
      <c r="K131" s="84">
        <v>0</v>
      </c>
      <c r="L131" s="84">
        <v>0</v>
      </c>
      <c r="M131" s="84">
        <v>0</v>
      </c>
      <c r="N131" s="84">
        <v>0</v>
      </c>
      <c r="O131" s="84">
        <v>0</v>
      </c>
      <c r="P131" s="84">
        <v>20.984954857142856</v>
      </c>
      <c r="Q131" s="84">
        <v>16.899189333333332</v>
      </c>
      <c r="R131" s="84">
        <v>0</v>
      </c>
      <c r="S131" s="84">
        <v>4.6628209047619054</v>
      </c>
      <c r="T131" s="84">
        <v>0</v>
      </c>
      <c r="U131" s="84">
        <v>0</v>
      </c>
      <c r="V131" s="84">
        <v>0</v>
      </c>
      <c r="W131" s="84">
        <v>0</v>
      </c>
      <c r="X131" s="84">
        <v>21.562010238095237</v>
      </c>
      <c r="Y131" s="84">
        <v>0.70944595238095243</v>
      </c>
      <c r="Z131" s="84">
        <v>1233.2185678571429</v>
      </c>
      <c r="AA131" s="48"/>
    </row>
    <row r="132" spans="1:27">
      <c r="A132" s="28"/>
      <c r="B132" s="29" t="s">
        <v>29</v>
      </c>
      <c r="C132" s="84">
        <v>5.2370850476190478</v>
      </c>
      <c r="D132" s="84">
        <v>6.1592238095238096E-2</v>
      </c>
      <c r="E132" s="84">
        <v>4.7199342857142863</v>
      </c>
      <c r="F132" s="84">
        <v>0.11662685714285714</v>
      </c>
      <c r="G132" s="84">
        <v>0</v>
      </c>
      <c r="H132" s="84">
        <v>63.761988761904767</v>
      </c>
      <c r="I132" s="84">
        <v>0.54813985714285718</v>
      </c>
      <c r="J132" s="84">
        <v>29.925736857142859</v>
      </c>
      <c r="K132" s="84">
        <v>0</v>
      </c>
      <c r="L132" s="84">
        <v>0</v>
      </c>
      <c r="M132" s="84">
        <v>0</v>
      </c>
      <c r="N132" s="84">
        <v>0</v>
      </c>
      <c r="O132" s="84">
        <v>89.342153380952382</v>
      </c>
      <c r="P132" s="84">
        <v>193.71325728571429</v>
      </c>
      <c r="Q132" s="84">
        <v>24.869644285714283</v>
      </c>
      <c r="R132" s="84">
        <v>0.13081185714285715</v>
      </c>
      <c r="S132" s="84">
        <v>2.6415033333333335</v>
      </c>
      <c r="T132" s="84">
        <v>2.4567710952380906</v>
      </c>
      <c r="U132" s="84">
        <v>0</v>
      </c>
      <c r="V132" s="84">
        <v>0</v>
      </c>
      <c r="W132" s="84">
        <v>187.43533585714286</v>
      </c>
      <c r="X132" s="84">
        <v>217.53406642857144</v>
      </c>
      <c r="Y132" s="84">
        <v>144.49110571428571</v>
      </c>
      <c r="Z132" s="84">
        <v>3818.5046641428567</v>
      </c>
      <c r="AA132" s="49"/>
    </row>
    <row r="133" spans="1:27">
      <c r="A133" s="30"/>
      <c r="B133" s="31" t="s">
        <v>47</v>
      </c>
      <c r="C133" s="84">
        <v>203.8080146190471</v>
      </c>
      <c r="D133" s="84">
        <v>27.687466952380948</v>
      </c>
      <c r="E133" s="84">
        <v>45.740283523809481</v>
      </c>
      <c r="F133" s="84">
        <v>95.922222714285624</v>
      </c>
      <c r="G133" s="84">
        <v>0</v>
      </c>
      <c r="H133" s="84">
        <v>268.86926404761903</v>
      </c>
      <c r="I133" s="84">
        <v>1.6444195714285716</v>
      </c>
      <c r="J133" s="84">
        <v>505.53522080952291</v>
      </c>
      <c r="K133" s="84">
        <v>1.9798878095238099</v>
      </c>
      <c r="L133" s="84">
        <v>7.6320952380952382E-3</v>
      </c>
      <c r="M133" s="84">
        <v>9.1959474285714276</v>
      </c>
      <c r="N133" s="84">
        <v>5.174814761904762</v>
      </c>
      <c r="O133" s="84">
        <v>928.19906895238091</v>
      </c>
      <c r="P133" s="84">
        <v>2093.7642432857124</v>
      </c>
      <c r="Q133" s="84">
        <v>551.1166632857138</v>
      </c>
      <c r="R133" s="84">
        <v>0.37197595238095243</v>
      </c>
      <c r="S133" s="84">
        <v>17.555467571428522</v>
      </c>
      <c r="T133" s="84">
        <v>7.6668253809523677</v>
      </c>
      <c r="U133" s="84">
        <v>0</v>
      </c>
      <c r="V133" s="84">
        <v>0</v>
      </c>
      <c r="W133" s="84">
        <v>490.06525738095144</v>
      </c>
      <c r="X133" s="84">
        <v>1066.776189571427</v>
      </c>
      <c r="Y133" s="84">
        <v>980.81261452380772</v>
      </c>
      <c r="Z133" s="84">
        <v>37433.198004619029</v>
      </c>
      <c r="AA133" s="45"/>
    </row>
    <row r="134" spans="1:27" ht="17.25">
      <c r="A134" s="30"/>
      <c r="B134" s="31" t="s">
        <v>76</v>
      </c>
      <c r="C134" s="84">
        <v>0</v>
      </c>
      <c r="D134" s="84">
        <v>0</v>
      </c>
      <c r="E134" s="84">
        <v>0</v>
      </c>
      <c r="F134" s="84">
        <v>0</v>
      </c>
      <c r="G134" s="84">
        <v>0</v>
      </c>
      <c r="H134" s="84">
        <v>0</v>
      </c>
      <c r="I134" s="84">
        <v>0</v>
      </c>
      <c r="J134" s="84">
        <v>0</v>
      </c>
      <c r="K134" s="84">
        <v>0</v>
      </c>
      <c r="L134" s="84">
        <v>0</v>
      </c>
      <c r="M134" s="84">
        <v>0</v>
      </c>
      <c r="N134" s="84">
        <v>0</v>
      </c>
      <c r="O134" s="84">
        <v>0</v>
      </c>
      <c r="P134" s="84">
        <v>0</v>
      </c>
      <c r="Q134" s="84">
        <v>0</v>
      </c>
      <c r="R134" s="84">
        <v>0</v>
      </c>
      <c r="S134" s="84">
        <v>0</v>
      </c>
      <c r="T134" s="84">
        <v>0</v>
      </c>
      <c r="U134" s="84">
        <v>0</v>
      </c>
      <c r="V134" s="84">
        <v>0</v>
      </c>
      <c r="W134" s="84">
        <v>0</v>
      </c>
      <c r="X134" s="84">
        <v>0</v>
      </c>
      <c r="Y134" s="84">
        <v>0</v>
      </c>
      <c r="Z134" s="84">
        <v>0.55944671428571424</v>
      </c>
      <c r="AA134" s="45"/>
    </row>
    <row r="135" spans="1:27">
      <c r="A135" s="30"/>
      <c r="B135" s="31" t="s">
        <v>48</v>
      </c>
      <c r="C135" s="84">
        <v>1194.1830431904755</v>
      </c>
      <c r="D135" s="84">
        <v>446.17680085714267</v>
      </c>
      <c r="E135" s="84">
        <v>827.61524542856637</v>
      </c>
      <c r="F135" s="84">
        <v>198.28509285714262</v>
      </c>
      <c r="G135" s="84">
        <v>75.592557047618556</v>
      </c>
      <c r="H135" s="84">
        <v>3460.3833103809516</v>
      </c>
      <c r="I135" s="84">
        <v>37.521689238095192</v>
      </c>
      <c r="J135" s="84">
        <v>3880.9199759523799</v>
      </c>
      <c r="K135" s="84">
        <v>505.63761042857038</v>
      </c>
      <c r="L135" s="84">
        <v>95.136943428571442</v>
      </c>
      <c r="M135" s="84">
        <v>528.95563104761902</v>
      </c>
      <c r="N135" s="84">
        <v>15.643978666666618</v>
      </c>
      <c r="O135" s="84">
        <v>2284.3171808571424</v>
      </c>
      <c r="P135" s="84">
        <v>13550.369059380942</v>
      </c>
      <c r="Q135" s="84">
        <v>3153.5990521428562</v>
      </c>
      <c r="R135" s="84">
        <v>0.92846157142857155</v>
      </c>
      <c r="S135" s="84">
        <v>840.51600609523757</v>
      </c>
      <c r="T135" s="84">
        <v>533.31691619047615</v>
      </c>
      <c r="U135" s="84">
        <v>973.31017399999996</v>
      </c>
      <c r="V135" s="84">
        <v>457.39500695238047</v>
      </c>
      <c r="W135" s="84">
        <v>6968.8714702857123</v>
      </c>
      <c r="X135" s="84">
        <v>12927.93708723809</v>
      </c>
      <c r="Y135" s="84">
        <v>5887.4795854761869</v>
      </c>
      <c r="Z135" s="113">
        <v>542328.90521199885</v>
      </c>
      <c r="AA135" s="45"/>
    </row>
    <row r="136" spans="1:27">
      <c r="A136" s="25"/>
      <c r="B136" s="27" t="s">
        <v>28</v>
      </c>
      <c r="C136" s="84">
        <v>6.9301651428571418</v>
      </c>
      <c r="D136" s="84">
        <v>2.5002460952380905</v>
      </c>
      <c r="E136" s="84">
        <v>18.845679285714283</v>
      </c>
      <c r="F136" s="84">
        <v>10.744576</v>
      </c>
      <c r="G136" s="84">
        <v>0</v>
      </c>
      <c r="H136" s="84">
        <v>1.7997610476190478</v>
      </c>
      <c r="I136" s="84">
        <v>1.9331208095238095</v>
      </c>
      <c r="J136" s="84">
        <v>9.4945630476190477</v>
      </c>
      <c r="K136" s="84">
        <v>0</v>
      </c>
      <c r="L136" s="84">
        <v>0</v>
      </c>
      <c r="M136" s="84">
        <v>6.0794660000000009</v>
      </c>
      <c r="N136" s="84">
        <v>0</v>
      </c>
      <c r="O136" s="84">
        <v>2.2062394761904764</v>
      </c>
      <c r="P136" s="84">
        <v>60.533816904761892</v>
      </c>
      <c r="Q136" s="84">
        <v>73.835221095238097</v>
      </c>
      <c r="R136" s="84">
        <v>0</v>
      </c>
      <c r="S136" s="84">
        <v>9.806226047619047</v>
      </c>
      <c r="T136" s="84">
        <v>0.9420022380952382</v>
      </c>
      <c r="U136" s="84">
        <v>0</v>
      </c>
      <c r="V136" s="84">
        <v>3.8347619047619043E-4</v>
      </c>
      <c r="W136" s="84">
        <v>9.7276884285714225</v>
      </c>
      <c r="X136" s="84">
        <v>94.311521285714278</v>
      </c>
      <c r="Y136" s="84">
        <v>15.805306761904717</v>
      </c>
      <c r="Z136" s="84">
        <v>5331.1651571428547</v>
      </c>
      <c r="AA136" s="48"/>
    </row>
    <row r="137" spans="1:27">
      <c r="A137" s="25"/>
      <c r="B137" s="27" t="s">
        <v>29</v>
      </c>
      <c r="C137" s="84">
        <v>106.24194138095189</v>
      </c>
      <c r="D137" s="84">
        <v>16.603520238095239</v>
      </c>
      <c r="E137" s="84">
        <v>57.448167714285709</v>
      </c>
      <c r="F137" s="84">
        <v>3.1198469047619048</v>
      </c>
      <c r="G137" s="84">
        <v>3.4289904761904764E-2</v>
      </c>
      <c r="H137" s="84">
        <v>260.05336633333286</v>
      </c>
      <c r="I137" s="84">
        <v>1.9372888571428573</v>
      </c>
      <c r="J137" s="84">
        <v>210.30261480952382</v>
      </c>
      <c r="K137" s="84">
        <v>15.654546857142858</v>
      </c>
      <c r="L137" s="84">
        <v>6.9192333333333328E-2</v>
      </c>
      <c r="M137" s="84">
        <v>19.47107466666662</v>
      </c>
      <c r="N137" s="84">
        <v>9.4841190476190482E-2</v>
      </c>
      <c r="O137" s="84">
        <v>390.72208580952281</v>
      </c>
      <c r="P137" s="84">
        <v>1081.7527769999979</v>
      </c>
      <c r="Q137" s="84">
        <v>111.09336733333332</v>
      </c>
      <c r="R137" s="84">
        <v>0.2115677142857143</v>
      </c>
      <c r="S137" s="84">
        <v>14.908848857142857</v>
      </c>
      <c r="T137" s="84">
        <v>14.23963109523809</v>
      </c>
      <c r="U137" s="84">
        <v>0</v>
      </c>
      <c r="V137" s="84">
        <v>2.6058095238095234E-2</v>
      </c>
      <c r="W137" s="84">
        <v>681.61093504761902</v>
      </c>
      <c r="X137" s="84">
        <v>822.09040814285709</v>
      </c>
      <c r="Y137" s="84">
        <v>444.04976452380947</v>
      </c>
      <c r="Z137" s="84">
        <v>20559.190698666644</v>
      </c>
      <c r="AA137" s="48"/>
    </row>
    <row r="138" spans="1:27" ht="16.5">
      <c r="A138" s="25"/>
      <c r="B138" s="27" t="s">
        <v>77</v>
      </c>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48"/>
    </row>
    <row r="140" spans="1:27" ht="99" customHeight="1">
      <c r="B140" s="133" t="s">
        <v>111</v>
      </c>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row>
  </sheetData>
  <mergeCells count="10">
    <mergeCell ref="B140:Z140"/>
    <mergeCell ref="B2:Z2"/>
    <mergeCell ref="B3:Z3"/>
    <mergeCell ref="B4:Z4"/>
    <mergeCell ref="B5:Z5"/>
    <mergeCell ref="C6:AA6"/>
    <mergeCell ref="C7:P7"/>
    <mergeCell ref="Q7:X7"/>
    <mergeCell ref="Y7:Y8"/>
    <mergeCell ref="Z7:Z8"/>
  </mergeCells>
  <conditionalFormatting sqref="AA132 AA29:AA43 AA113 AA93 AA70 AA53:AA67 AA27 AA46 AA76:AA90 AA96:AA110 AA115:AA129 AA10:AA24">
    <cfRule type="expression" dxfId="8" priority="1" stopIfTrue="1">
      <formula>AA10=1</formula>
    </cfRule>
  </conditionalFormatting>
  <conditionalFormatting sqref="C9:Z9 C138:Z138">
    <cfRule type="expression" dxfId="7" priority="2" stopIfTrue="1">
      <formula>AND(C9&lt;&gt;"",OR(C9&lt;0,NOT(ISNUMBER(C9))))</formula>
    </cfRule>
  </conditionalFormatting>
  <conditionalFormatting sqref="C6:AA6">
    <cfRule type="expression" dxfId="6" priority="3" stopIfTrue="1">
      <formula>COUNTA(C10:Z138)&lt;&gt;COUNTIF(C10:Z138,"&gt;=0")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election activeCell="H12" sqref="H12"/>
    </sheetView>
  </sheetViews>
  <sheetFormatPr defaultRowHeight="15"/>
  <cols>
    <col min="1" max="1" width="29.85546875" bestFit="1" customWidth="1"/>
    <col min="2" max="2" width="27.85546875" bestFit="1" customWidth="1"/>
    <col min="3" max="3" width="20.85546875" customWidth="1"/>
    <col min="4" max="4" width="21.5703125" customWidth="1"/>
    <col min="5" max="5" width="19.140625" customWidth="1"/>
    <col min="6" max="6" width="13.7109375" customWidth="1"/>
  </cols>
  <sheetData>
    <row r="1" spans="1:12" ht="18">
      <c r="A1" s="145" t="s">
        <v>128</v>
      </c>
      <c r="B1" s="145"/>
      <c r="C1" s="145"/>
      <c r="D1" s="145"/>
      <c r="E1" s="145"/>
      <c r="F1" s="145"/>
      <c r="G1" s="145"/>
      <c r="H1" s="145"/>
      <c r="I1" s="145"/>
      <c r="J1" s="145"/>
      <c r="K1" s="145"/>
    </row>
    <row r="2" spans="1:12" ht="18">
      <c r="A2" s="101"/>
      <c r="B2" s="145"/>
      <c r="C2" s="145"/>
      <c r="D2" s="145"/>
      <c r="E2" s="145"/>
      <c r="F2" s="145"/>
      <c r="G2" s="145"/>
      <c r="H2" s="145"/>
      <c r="I2" s="145"/>
      <c r="J2" s="145"/>
      <c r="K2" s="145"/>
      <c r="L2" s="145"/>
    </row>
    <row r="3" spans="1:12" ht="18">
      <c r="A3" s="110"/>
      <c r="B3" s="145" t="s">
        <v>140</v>
      </c>
      <c r="C3" s="145"/>
      <c r="D3" s="145"/>
      <c r="E3" s="145"/>
      <c r="F3" s="145"/>
      <c r="G3" s="145"/>
      <c r="H3" s="145"/>
      <c r="I3" s="145"/>
      <c r="J3" s="145"/>
      <c r="K3" s="145"/>
      <c r="L3" s="145"/>
    </row>
    <row r="4" spans="1:12" ht="18">
      <c r="A4" s="110"/>
      <c r="B4" s="111" t="s">
        <v>121</v>
      </c>
      <c r="C4" s="111"/>
      <c r="D4" s="111"/>
      <c r="E4" s="111"/>
      <c r="F4" s="111"/>
      <c r="G4" s="111"/>
      <c r="H4" s="111"/>
      <c r="I4" s="111"/>
      <c r="J4" s="111"/>
      <c r="K4" s="111"/>
      <c r="L4" s="111"/>
    </row>
    <row r="5" spans="1:12" ht="18">
      <c r="A5" s="110"/>
      <c r="B5" s="111" t="s">
        <v>108</v>
      </c>
      <c r="C5" s="111"/>
      <c r="D5" s="111"/>
      <c r="E5" s="111"/>
      <c r="F5" s="111"/>
      <c r="G5" s="111"/>
      <c r="H5" s="111"/>
      <c r="I5" s="111"/>
      <c r="J5" s="111"/>
      <c r="K5" s="111"/>
      <c r="L5" s="111"/>
    </row>
    <row r="6" spans="1:12" ht="18.75" thickBot="1">
      <c r="A6" s="110"/>
      <c r="B6" s="110"/>
      <c r="C6" s="110"/>
      <c r="D6" s="110"/>
      <c r="E6" s="110"/>
      <c r="F6" s="110"/>
      <c r="G6" s="110"/>
      <c r="H6" s="110"/>
      <c r="I6" s="110"/>
      <c r="J6" s="110"/>
      <c r="K6" s="110"/>
    </row>
    <row r="7" spans="1:12" ht="31.5">
      <c r="B7" s="85"/>
      <c r="C7" s="129" t="s">
        <v>112</v>
      </c>
      <c r="D7" s="129" t="s">
        <v>129</v>
      </c>
      <c r="E7" s="129" t="s">
        <v>113</v>
      </c>
      <c r="F7" s="130" t="s">
        <v>138</v>
      </c>
      <c r="H7" s="151"/>
      <c r="I7" s="151"/>
    </row>
    <row r="8" spans="1:12">
      <c r="B8" s="131" t="s">
        <v>103</v>
      </c>
      <c r="C8" s="95">
        <v>125269.38095238095</v>
      </c>
      <c r="D8" s="95">
        <v>7255.6190476190477</v>
      </c>
      <c r="E8" s="95">
        <v>121641.57142857143</v>
      </c>
      <c r="F8" s="96">
        <v>0.23519385191524811</v>
      </c>
      <c r="H8" s="152"/>
      <c r="I8" s="151"/>
    </row>
    <row r="9" spans="1:12">
      <c r="B9" s="131" t="s">
        <v>104</v>
      </c>
      <c r="C9" s="95">
        <v>107038.14285714286</v>
      </c>
      <c r="D9" s="95">
        <v>4726.3809523809523</v>
      </c>
      <c r="E9" s="95">
        <v>104674.95238095238</v>
      </c>
      <c r="F9" s="96">
        <v>0.20238891162284692</v>
      </c>
      <c r="H9" s="152"/>
      <c r="I9" s="151"/>
    </row>
    <row r="10" spans="1:12">
      <c r="B10" s="131" t="s">
        <v>105</v>
      </c>
      <c r="C10" s="95">
        <v>266371.09523809527</v>
      </c>
      <c r="D10" s="95">
        <v>36737.857142857145</v>
      </c>
      <c r="E10" s="95">
        <v>248002.16666666666</v>
      </c>
      <c r="F10" s="96">
        <v>0.47951193146096055</v>
      </c>
      <c r="H10" s="152"/>
      <c r="I10" s="151"/>
    </row>
    <row r="11" spans="1:12">
      <c r="B11" s="131" t="s">
        <v>106</v>
      </c>
      <c r="C11" s="95">
        <v>6216.5238095238092</v>
      </c>
      <c r="D11" s="95">
        <v>231.66666666666666</v>
      </c>
      <c r="E11" s="95">
        <v>6100.6904761904761</v>
      </c>
      <c r="F11" s="96">
        <v>1.1795678694273165E-2</v>
      </c>
      <c r="H11" s="152"/>
      <c r="I11" s="151"/>
    </row>
    <row r="12" spans="1:12">
      <c r="B12" s="131" t="s">
        <v>114</v>
      </c>
      <c r="C12" s="95">
        <v>17832.952380952382</v>
      </c>
      <c r="D12" s="95">
        <v>621.42857142857144</v>
      </c>
      <c r="E12" s="95">
        <v>17522.238095238095</v>
      </c>
      <c r="F12" s="96">
        <v>3.3879229143427274E-2</v>
      </c>
      <c r="H12" s="152"/>
      <c r="I12" s="151"/>
    </row>
    <row r="13" spans="1:12">
      <c r="B13" s="131" t="s">
        <v>115</v>
      </c>
      <c r="C13" s="95">
        <v>19600.238095238095</v>
      </c>
      <c r="D13" s="95">
        <v>690.66666666666663</v>
      </c>
      <c r="E13" s="95">
        <v>19254.904761904763</v>
      </c>
      <c r="F13" s="96">
        <v>3.7229338342384642E-2</v>
      </c>
      <c r="H13" s="152"/>
      <c r="I13" s="151"/>
    </row>
    <row r="14" spans="1:12">
      <c r="B14" s="131" t="s">
        <v>107</v>
      </c>
      <c r="C14" s="95">
        <v>0.5714285714285714</v>
      </c>
      <c r="D14" s="95">
        <v>4.7619047619047616E-2</v>
      </c>
      <c r="E14" s="95">
        <v>0.54761904761904767</v>
      </c>
      <c r="F14" s="96">
        <v>1.0588208593417715E-6</v>
      </c>
      <c r="H14" s="152"/>
      <c r="I14" s="151"/>
    </row>
    <row r="15" spans="1:12" s="88" customFormat="1" ht="15.75" hidden="1">
      <c r="B15" s="86" t="s">
        <v>120</v>
      </c>
      <c r="C15" s="95">
        <v>542328.90476190473</v>
      </c>
      <c r="D15" s="95">
        <v>50263.666666666664</v>
      </c>
      <c r="E15" s="95">
        <v>517197.07142857142</v>
      </c>
      <c r="F15" s="97"/>
      <c r="H15" s="150">
        <f>SUM(H8:H14)</f>
        <v>0</v>
      </c>
    </row>
    <row r="16" spans="1:12" ht="16.5" thickBot="1">
      <c r="B16" s="87" t="s">
        <v>135</v>
      </c>
      <c r="C16" s="98">
        <v>542329</v>
      </c>
      <c r="D16" s="98">
        <v>50264</v>
      </c>
      <c r="E16" s="99">
        <v>517197.07142857142</v>
      </c>
      <c r="F16" s="100">
        <f>SUM(F8:F14)</f>
        <v>0.99999999999999978</v>
      </c>
    </row>
    <row r="18" spans="2:6" ht="32.25" customHeight="1">
      <c r="B18" s="144" t="s">
        <v>130</v>
      </c>
      <c r="C18" s="144"/>
      <c r="D18" s="144"/>
      <c r="E18" s="144"/>
      <c r="F18" s="144"/>
    </row>
  </sheetData>
  <mergeCells count="4">
    <mergeCell ref="B18:F18"/>
    <mergeCell ref="A1:K1"/>
    <mergeCell ref="B3:L3"/>
    <mergeCell ref="B2:L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H9" sqref="H9"/>
    </sheetView>
  </sheetViews>
  <sheetFormatPr defaultRowHeight="15"/>
  <cols>
    <col min="1" max="1" width="17" customWidth="1"/>
    <col min="4" max="5" width="9.7109375" bestFit="1" customWidth="1"/>
    <col min="6" max="6" width="10.42578125" bestFit="1" customWidth="1"/>
  </cols>
  <sheetData>
    <row r="1" spans="1:12" ht="18">
      <c r="A1" s="112" t="s">
        <v>131</v>
      </c>
      <c r="B1" s="112" t="s">
        <v>139</v>
      </c>
      <c r="G1" s="35"/>
      <c r="H1" s="35"/>
      <c r="I1" s="35"/>
      <c r="J1" s="35"/>
      <c r="K1" s="35"/>
    </row>
    <row r="2" spans="1:12" ht="18">
      <c r="B2" s="101" t="s">
        <v>121</v>
      </c>
      <c r="C2" s="35"/>
      <c r="D2" s="35"/>
      <c r="E2" s="35"/>
      <c r="F2" s="35"/>
      <c r="G2" s="35"/>
      <c r="H2" s="35"/>
      <c r="I2" s="35"/>
      <c r="J2" s="35"/>
      <c r="K2" s="35"/>
    </row>
    <row r="3" spans="1:12" ht="18">
      <c r="B3" s="101" t="s">
        <v>108</v>
      </c>
      <c r="C3" s="35"/>
      <c r="D3" s="35"/>
      <c r="E3" s="35"/>
      <c r="F3" s="35"/>
      <c r="G3" s="35"/>
      <c r="H3" s="35"/>
      <c r="I3" s="35"/>
      <c r="J3" s="35"/>
      <c r="K3" s="35"/>
      <c r="L3" s="35"/>
    </row>
    <row r="4" spans="1:12" ht="18.75" thickBot="1">
      <c r="C4" s="35"/>
      <c r="D4" s="35"/>
      <c r="E4" s="35"/>
      <c r="F4" s="35"/>
      <c r="G4" s="35"/>
    </row>
    <row r="5" spans="1:12">
      <c r="B5" s="102"/>
      <c r="C5" s="103"/>
      <c r="D5" s="104">
        <v>2016</v>
      </c>
      <c r="E5" s="104">
        <v>2013</v>
      </c>
      <c r="F5" s="114" t="s">
        <v>123</v>
      </c>
      <c r="G5" s="105" t="s">
        <v>118</v>
      </c>
    </row>
    <row r="6" spans="1:12">
      <c r="B6" s="106" t="s">
        <v>122</v>
      </c>
      <c r="C6" s="89"/>
      <c r="D6" s="89"/>
      <c r="E6" s="89"/>
      <c r="F6" s="89"/>
      <c r="G6" s="115"/>
    </row>
    <row r="7" spans="1:12">
      <c r="B7" s="109">
        <v>1</v>
      </c>
      <c r="C7" s="89" t="s">
        <v>12</v>
      </c>
      <c r="D7" s="90">
        <v>479524</v>
      </c>
      <c r="E7" s="91">
        <v>350588.86071934103</v>
      </c>
      <c r="F7" s="90">
        <f t="shared" ref="F7:F16" si="0">D7-E7</f>
        <v>128935.13928065897</v>
      </c>
      <c r="G7" s="107">
        <f t="shared" ref="G7:G16" si="1">(D7-E7)/E7</f>
        <v>0.36776735865511762</v>
      </c>
    </row>
    <row r="8" spans="1:12">
      <c r="B8" s="109">
        <v>2</v>
      </c>
      <c r="C8" s="89" t="s">
        <v>10</v>
      </c>
      <c r="D8" s="90">
        <v>162557</v>
      </c>
      <c r="E8" s="91">
        <v>97315.429200295403</v>
      </c>
      <c r="F8" s="90">
        <f t="shared" si="0"/>
        <v>65241.570799704597</v>
      </c>
      <c r="G8" s="107">
        <f t="shared" si="1"/>
        <v>0.67041343120856889</v>
      </c>
    </row>
    <row r="9" spans="1:12">
      <c r="B9" s="109">
        <v>3</v>
      </c>
      <c r="C9" s="92" t="s">
        <v>8</v>
      </c>
      <c r="D9" s="93">
        <v>73888</v>
      </c>
      <c r="E9" s="94">
        <v>77088.7655491818</v>
      </c>
      <c r="F9" s="93">
        <f t="shared" si="0"/>
        <v>-3200.7655491818005</v>
      </c>
      <c r="G9" s="108">
        <f t="shared" si="1"/>
        <v>-4.152051892878926E-2</v>
      </c>
    </row>
    <row r="10" spans="1:12">
      <c r="B10" s="109">
        <v>4</v>
      </c>
      <c r="C10" s="92" t="s">
        <v>5</v>
      </c>
      <c r="D10" s="93">
        <v>55329</v>
      </c>
      <c r="E10" s="94">
        <v>45934.854787204502</v>
      </c>
      <c r="F10" s="93">
        <f t="shared" si="0"/>
        <v>9394.1452127954981</v>
      </c>
      <c r="G10" s="108">
        <f t="shared" si="1"/>
        <v>0.20451017547164005</v>
      </c>
    </row>
    <row r="11" spans="1:12">
      <c r="B11" s="109">
        <v>5</v>
      </c>
      <c r="C11" s="92" t="s">
        <v>9</v>
      </c>
      <c r="D11" s="93">
        <v>46264</v>
      </c>
      <c r="E11" s="94">
        <v>28914.816051000002</v>
      </c>
      <c r="F11" s="93">
        <f t="shared" si="0"/>
        <v>17349.183948999998</v>
      </c>
      <c r="G11" s="108">
        <f t="shared" si="1"/>
        <v>0.60001017880935081</v>
      </c>
    </row>
    <row r="12" spans="1:12">
      <c r="B12" s="109">
        <v>6</v>
      </c>
      <c r="C12" s="92" t="s">
        <v>51</v>
      </c>
      <c r="D12" s="93">
        <v>42535</v>
      </c>
      <c r="E12" s="94">
        <v>23863.424963181798</v>
      </c>
      <c r="F12" s="93">
        <f t="shared" si="0"/>
        <v>18671.575036818202</v>
      </c>
      <c r="G12" s="108">
        <f t="shared" si="1"/>
        <v>0.78243483764908206</v>
      </c>
    </row>
    <row r="13" spans="1:12">
      <c r="B13" s="109">
        <v>7</v>
      </c>
      <c r="C13" s="92" t="s">
        <v>60</v>
      </c>
      <c r="D13" s="93">
        <v>40301</v>
      </c>
      <c r="E13" s="94">
        <v>32884.105523113598</v>
      </c>
      <c r="F13" s="93">
        <f t="shared" si="0"/>
        <v>7416.8944768864021</v>
      </c>
      <c r="G13" s="108">
        <f t="shared" si="1"/>
        <v>0.22554648693950977</v>
      </c>
    </row>
    <row r="14" spans="1:12">
      <c r="B14" s="109">
        <v>8</v>
      </c>
      <c r="C14" s="92" t="s">
        <v>54</v>
      </c>
      <c r="D14" s="93">
        <v>21251</v>
      </c>
      <c r="E14" s="94">
        <v>13729.728689659099</v>
      </c>
      <c r="F14" s="93">
        <f t="shared" si="0"/>
        <v>7521.2713103409005</v>
      </c>
      <c r="G14" s="108">
        <f t="shared" si="1"/>
        <v>0.54780917236957061</v>
      </c>
    </row>
    <row r="15" spans="1:12">
      <c r="B15" s="109">
        <v>9</v>
      </c>
      <c r="C15" s="92" t="s">
        <v>52</v>
      </c>
      <c r="D15" s="93">
        <v>13284</v>
      </c>
      <c r="E15" s="94">
        <v>10046.4809626591</v>
      </c>
      <c r="F15" s="93">
        <f t="shared" si="0"/>
        <v>3237.5190373409005</v>
      </c>
      <c r="G15" s="108">
        <f t="shared" si="1"/>
        <v>0.32225403595290297</v>
      </c>
    </row>
    <row r="16" spans="1:12">
      <c r="B16" s="109">
        <v>10</v>
      </c>
      <c r="C16" s="92" t="s">
        <v>57</v>
      </c>
      <c r="D16" s="93">
        <v>12358</v>
      </c>
      <c r="E16" s="94">
        <v>9654.2332707045498</v>
      </c>
      <c r="F16" s="93">
        <f t="shared" si="0"/>
        <v>2703.7667292954502</v>
      </c>
      <c r="G16" s="108">
        <f t="shared" si="1"/>
        <v>0.28006022368445771</v>
      </c>
    </row>
    <row r="17" spans="2:7">
      <c r="B17" s="146"/>
      <c r="C17" s="147"/>
      <c r="D17" s="147"/>
      <c r="E17" s="147"/>
      <c r="F17" s="147"/>
      <c r="G17" s="148"/>
    </row>
    <row r="18" spans="2:7" ht="15.75" thickBot="1">
      <c r="B18" s="116"/>
      <c r="C18" s="117" t="s">
        <v>119</v>
      </c>
      <c r="D18" s="118">
        <v>517197</v>
      </c>
      <c r="E18" s="119">
        <v>383075.20005322702</v>
      </c>
      <c r="F18" s="118">
        <f t="shared" ref="F18" si="2">D18-E18</f>
        <v>134121.79994677298</v>
      </c>
      <c r="G18" s="120">
        <f>(D18-E18)/E18</f>
        <v>0.35011872323798882</v>
      </c>
    </row>
  </sheetData>
  <mergeCells count="1">
    <mergeCell ref="B17:G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workbookViewId="0">
      <selection activeCell="B13" sqref="B13"/>
    </sheetView>
  </sheetViews>
  <sheetFormatPr defaultRowHeight="15"/>
  <cols>
    <col min="2" max="2" width="42.5703125" bestFit="1" customWidth="1"/>
    <col min="3" max="3" width="9.28515625" bestFit="1" customWidth="1"/>
    <col min="4" max="4" width="10.5703125" bestFit="1" customWidth="1"/>
    <col min="5" max="10" width="9.28515625" bestFit="1" customWidth="1"/>
    <col min="11" max="11" width="9.5703125" bestFit="1" customWidth="1"/>
    <col min="12" max="20" width="9.28515625" bestFit="1" customWidth="1"/>
    <col min="21" max="23" width="9.5703125" bestFit="1" customWidth="1"/>
    <col min="24" max="24" width="9.28515625" bestFit="1" customWidth="1"/>
    <col min="25" max="25" width="9.5703125" bestFit="1" customWidth="1"/>
    <col min="26" max="26" width="9.28515625" bestFit="1" customWidth="1"/>
    <col min="27" max="27" width="9.5703125" bestFit="1" customWidth="1"/>
    <col min="28" max="34" width="9.28515625" bestFit="1" customWidth="1"/>
    <col min="35" max="35" width="10.5703125" bestFit="1" customWidth="1"/>
    <col min="36" max="38" width="9.28515625" bestFit="1" customWidth="1"/>
    <col min="39" max="39" width="9.5703125" bestFit="1" customWidth="1"/>
    <col min="40" max="41" width="9.28515625" bestFit="1" customWidth="1"/>
    <col min="42" max="42" width="20" bestFit="1" customWidth="1"/>
    <col min="43" max="43" width="17.5703125" style="121" bestFit="1" customWidth="1"/>
  </cols>
  <sheetData>
    <row r="1" spans="1:43" ht="20.25">
      <c r="A1" s="1" t="s">
        <v>132</v>
      </c>
      <c r="B1" s="6"/>
      <c r="C1" s="3"/>
      <c r="D1" s="3"/>
      <c r="E1" s="3"/>
      <c r="F1" s="3"/>
      <c r="G1" s="3"/>
      <c r="H1" s="3"/>
      <c r="I1" s="3"/>
      <c r="J1" s="3"/>
      <c r="K1" s="40"/>
      <c r="L1" s="3"/>
      <c r="M1" s="3"/>
      <c r="N1" s="58"/>
      <c r="O1" s="58"/>
      <c r="P1" s="58"/>
      <c r="Q1" s="58"/>
      <c r="R1" s="58"/>
      <c r="S1" s="58"/>
      <c r="T1" s="58"/>
      <c r="U1" s="58"/>
      <c r="V1" s="58"/>
      <c r="W1" s="59"/>
      <c r="X1" s="59"/>
      <c r="Y1" s="6"/>
      <c r="Z1" s="6"/>
      <c r="AA1" s="6"/>
      <c r="AB1" s="6"/>
      <c r="AC1" s="6"/>
      <c r="AD1" s="6"/>
      <c r="AE1" s="6"/>
      <c r="AF1" s="6"/>
      <c r="AG1" s="6"/>
      <c r="AH1" s="6"/>
      <c r="AI1" s="6"/>
      <c r="AJ1" s="6"/>
      <c r="AK1" s="6"/>
      <c r="AL1" s="6"/>
      <c r="AM1" s="6"/>
      <c r="AN1" s="6"/>
      <c r="AO1" s="6"/>
      <c r="AP1" s="4"/>
      <c r="AQ1" s="122"/>
    </row>
    <row r="2" spans="1:43" ht="18">
      <c r="A2" s="5"/>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23"/>
    </row>
    <row r="3" spans="1:43" ht="21">
      <c r="A3" s="5"/>
      <c r="B3" s="135" t="s">
        <v>78</v>
      </c>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23"/>
    </row>
    <row r="4" spans="1:43" ht="18.75">
      <c r="A4" s="60"/>
      <c r="B4" s="149" t="s">
        <v>136</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24"/>
    </row>
    <row r="5" spans="1:43" ht="18">
      <c r="A5" s="5"/>
      <c r="B5" s="135" t="s">
        <v>137</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23"/>
    </row>
    <row r="6" spans="1:43" ht="18">
      <c r="A6" s="5"/>
      <c r="B6" s="61"/>
      <c r="C6" s="136" t="s">
        <v>2</v>
      </c>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row>
    <row r="7" spans="1:43">
      <c r="A7" s="62"/>
      <c r="B7" s="63" t="s">
        <v>3</v>
      </c>
      <c r="C7" s="64" t="s">
        <v>79</v>
      </c>
      <c r="D7" s="64" t="s">
        <v>5</v>
      </c>
      <c r="E7" s="64" t="s">
        <v>80</v>
      </c>
      <c r="F7" s="64" t="s">
        <v>81</v>
      </c>
      <c r="G7" s="64" t="s">
        <v>50</v>
      </c>
      <c r="H7" s="64" t="s">
        <v>6</v>
      </c>
      <c r="I7" s="64" t="s">
        <v>7</v>
      </c>
      <c r="J7" s="64" t="s">
        <v>82</v>
      </c>
      <c r="K7" s="64" t="s">
        <v>51</v>
      </c>
      <c r="L7" s="64" t="s">
        <v>83</v>
      </c>
      <c r="M7" s="64" t="s">
        <v>84</v>
      </c>
      <c r="N7" s="64" t="s">
        <v>68</v>
      </c>
      <c r="O7" s="65" t="s">
        <v>8</v>
      </c>
      <c r="P7" s="64" t="s">
        <v>9</v>
      </c>
      <c r="Q7" s="64" t="s">
        <v>52</v>
      </c>
      <c r="R7" s="64" t="s">
        <v>69</v>
      </c>
      <c r="S7" s="64" t="s">
        <v>85</v>
      </c>
      <c r="T7" s="64" t="s">
        <v>86</v>
      </c>
      <c r="U7" s="64" t="s">
        <v>53</v>
      </c>
      <c r="V7" s="64" t="s">
        <v>10</v>
      </c>
      <c r="W7" s="64" t="s">
        <v>54</v>
      </c>
      <c r="X7" s="64" t="s">
        <v>55</v>
      </c>
      <c r="Y7" s="64" t="s">
        <v>87</v>
      </c>
      <c r="Z7" s="64" t="s">
        <v>56</v>
      </c>
      <c r="AA7" s="64" t="s">
        <v>57</v>
      </c>
      <c r="AB7" s="64" t="s">
        <v>88</v>
      </c>
      <c r="AC7" s="64" t="s">
        <v>89</v>
      </c>
      <c r="AD7" s="64" t="s">
        <v>58</v>
      </c>
      <c r="AE7" s="64" t="s">
        <v>90</v>
      </c>
      <c r="AF7" s="64" t="s">
        <v>59</v>
      </c>
      <c r="AG7" s="64" t="s">
        <v>91</v>
      </c>
      <c r="AH7" s="64" t="s">
        <v>11</v>
      </c>
      <c r="AI7" s="64" t="s">
        <v>60</v>
      </c>
      <c r="AJ7" s="64" t="s">
        <v>92</v>
      </c>
      <c r="AK7" s="64" t="s">
        <v>61</v>
      </c>
      <c r="AL7" s="64" t="s">
        <v>62</v>
      </c>
      <c r="AM7" s="65" t="s">
        <v>12</v>
      </c>
      <c r="AN7" s="64" t="s">
        <v>63</v>
      </c>
      <c r="AO7" s="66" t="s">
        <v>93</v>
      </c>
      <c r="AP7" s="67" t="s">
        <v>133</v>
      </c>
      <c r="AQ7" s="67" t="s">
        <v>134</v>
      </c>
    </row>
    <row r="8" spans="1:43">
      <c r="A8" s="68"/>
      <c r="B8" s="69" t="s">
        <v>94</v>
      </c>
      <c r="C8" s="70"/>
      <c r="D8" s="70"/>
      <c r="E8" s="70"/>
      <c r="F8" s="70"/>
      <c r="G8" s="70"/>
      <c r="H8" s="70"/>
      <c r="I8" s="70"/>
      <c r="J8" s="70"/>
      <c r="K8" s="70"/>
      <c r="L8" s="70"/>
      <c r="M8" s="70"/>
      <c r="N8" s="71"/>
      <c r="O8" s="71"/>
      <c r="P8" s="71"/>
      <c r="Q8" s="71"/>
      <c r="R8" s="71"/>
      <c r="S8" s="71"/>
      <c r="T8" s="71"/>
      <c r="U8" s="71"/>
      <c r="V8" s="71"/>
      <c r="W8" s="72"/>
      <c r="X8" s="72"/>
      <c r="Y8" s="73"/>
      <c r="Z8" s="73"/>
      <c r="AA8" s="73"/>
      <c r="AB8" s="73"/>
      <c r="AC8" s="73"/>
      <c r="AD8" s="73"/>
      <c r="AE8" s="73"/>
      <c r="AF8" s="73"/>
      <c r="AG8" s="73"/>
      <c r="AH8" s="73"/>
      <c r="AI8" s="73"/>
      <c r="AJ8" s="73"/>
      <c r="AK8" s="73"/>
      <c r="AL8" s="73"/>
      <c r="AM8" s="73"/>
      <c r="AN8" s="73"/>
      <c r="AO8" s="73"/>
      <c r="AP8" s="74"/>
      <c r="AQ8" s="125"/>
    </row>
    <row r="9" spans="1:43">
      <c r="A9" s="75"/>
      <c r="B9" s="76" t="s">
        <v>16</v>
      </c>
      <c r="C9" s="84">
        <v>0</v>
      </c>
      <c r="D9" s="84">
        <v>58.180992809523808</v>
      </c>
      <c r="E9" s="84">
        <v>0</v>
      </c>
      <c r="F9" s="84">
        <v>0</v>
      </c>
      <c r="G9" s="84">
        <v>0</v>
      </c>
      <c r="H9" s="84">
        <v>0</v>
      </c>
      <c r="I9" s="84">
        <v>0</v>
      </c>
      <c r="J9" s="84">
        <v>0</v>
      </c>
      <c r="K9" s="84">
        <v>1.4705428571428571E-2</v>
      </c>
      <c r="L9" s="84">
        <v>0</v>
      </c>
      <c r="M9" s="84">
        <v>0</v>
      </c>
      <c r="N9" s="84">
        <v>0</v>
      </c>
      <c r="O9" s="84">
        <v>0.91318823809523342</v>
      </c>
      <c r="P9" s="84">
        <v>3.1375238095238097E-3</v>
      </c>
      <c r="Q9" s="84">
        <v>3.8056190476190477E-3</v>
      </c>
      <c r="R9" s="84">
        <v>0</v>
      </c>
      <c r="S9" s="84">
        <v>0</v>
      </c>
      <c r="T9" s="84">
        <v>0</v>
      </c>
      <c r="U9" s="84">
        <v>0</v>
      </c>
      <c r="V9" s="84">
        <v>4.4388956666666664</v>
      </c>
      <c r="W9" s="84">
        <v>0</v>
      </c>
      <c r="X9" s="84">
        <v>0</v>
      </c>
      <c r="Y9" s="84">
        <v>0</v>
      </c>
      <c r="Z9" s="84">
        <v>0</v>
      </c>
      <c r="AA9" s="84">
        <v>71.621702904761904</v>
      </c>
      <c r="AB9" s="84">
        <v>0</v>
      </c>
      <c r="AC9" s="84">
        <v>0</v>
      </c>
      <c r="AD9" s="84">
        <v>0</v>
      </c>
      <c r="AE9" s="84">
        <v>0</v>
      </c>
      <c r="AF9" s="84">
        <v>0</v>
      </c>
      <c r="AG9" s="84">
        <v>0</v>
      </c>
      <c r="AH9" s="84">
        <v>0</v>
      </c>
      <c r="AI9" s="84">
        <v>4.1459211904761908</v>
      </c>
      <c r="AJ9" s="84">
        <v>0</v>
      </c>
      <c r="AK9" s="84">
        <v>0</v>
      </c>
      <c r="AL9" s="84">
        <v>0</v>
      </c>
      <c r="AM9" s="84">
        <v>166.58781647619048</v>
      </c>
      <c r="AN9" s="84">
        <v>0</v>
      </c>
      <c r="AO9" s="84">
        <v>0</v>
      </c>
      <c r="AP9" s="84">
        <v>305.91016585714283</v>
      </c>
      <c r="AQ9" s="126">
        <f>SUM(AQ10:AQ11)</f>
        <v>291.7568645238095</v>
      </c>
    </row>
    <row r="10" spans="1:43">
      <c r="A10" s="78"/>
      <c r="B10" s="79" t="s">
        <v>17</v>
      </c>
      <c r="C10" s="84">
        <v>0</v>
      </c>
      <c r="D10" s="84">
        <v>0.12273533333333334</v>
      </c>
      <c r="E10" s="84">
        <v>0</v>
      </c>
      <c r="F10" s="84">
        <v>0</v>
      </c>
      <c r="G10" s="84">
        <v>0</v>
      </c>
      <c r="H10" s="84">
        <v>0</v>
      </c>
      <c r="I10" s="84">
        <v>0</v>
      </c>
      <c r="J10" s="84">
        <v>0</v>
      </c>
      <c r="K10" s="84">
        <v>0</v>
      </c>
      <c r="L10" s="84">
        <v>0</v>
      </c>
      <c r="M10" s="84">
        <v>0</v>
      </c>
      <c r="N10" s="84">
        <v>0</v>
      </c>
      <c r="O10" s="84">
        <v>2.5370428571428572E-2</v>
      </c>
      <c r="P10" s="84">
        <v>3.1375238095238097E-3</v>
      </c>
      <c r="Q10" s="84">
        <v>0</v>
      </c>
      <c r="R10" s="84">
        <v>0</v>
      </c>
      <c r="S10" s="84">
        <v>0</v>
      </c>
      <c r="T10" s="84">
        <v>0</v>
      </c>
      <c r="U10" s="84">
        <v>0</v>
      </c>
      <c r="V10" s="84">
        <v>0</v>
      </c>
      <c r="W10" s="84">
        <v>0</v>
      </c>
      <c r="X10" s="84">
        <v>0</v>
      </c>
      <c r="Y10" s="84">
        <v>0</v>
      </c>
      <c r="Z10" s="84">
        <v>0</v>
      </c>
      <c r="AA10" s="84">
        <v>6.8370952380952385E-3</v>
      </c>
      <c r="AB10" s="84">
        <v>0</v>
      </c>
      <c r="AC10" s="84">
        <v>0</v>
      </c>
      <c r="AD10" s="84">
        <v>0</v>
      </c>
      <c r="AE10" s="84">
        <v>0</v>
      </c>
      <c r="AF10" s="84">
        <v>0</v>
      </c>
      <c r="AG10" s="84">
        <v>0</v>
      </c>
      <c r="AH10" s="84">
        <v>0</v>
      </c>
      <c r="AI10" s="84">
        <v>0.52984866666666675</v>
      </c>
      <c r="AJ10" s="84">
        <v>0</v>
      </c>
      <c r="AK10" s="84">
        <v>0</v>
      </c>
      <c r="AL10" s="84">
        <v>0</v>
      </c>
      <c r="AM10" s="84">
        <v>27.61867361904762</v>
      </c>
      <c r="AN10" s="84">
        <v>0</v>
      </c>
      <c r="AO10" s="84">
        <v>0</v>
      </c>
      <c r="AP10" s="84">
        <v>28.30660266666667</v>
      </c>
      <c r="AQ10" s="126">
        <f>AP10/2</f>
        <v>14.153301333333335</v>
      </c>
    </row>
    <row r="11" spans="1:43">
      <c r="A11" s="78"/>
      <c r="B11" s="79" t="s">
        <v>18</v>
      </c>
      <c r="C11" s="84">
        <v>0</v>
      </c>
      <c r="D11" s="84">
        <v>58.058257476190477</v>
      </c>
      <c r="E11" s="84">
        <v>0</v>
      </c>
      <c r="F11" s="84">
        <v>0</v>
      </c>
      <c r="G11" s="84">
        <v>0</v>
      </c>
      <c r="H11" s="84">
        <v>0</v>
      </c>
      <c r="I11" s="84">
        <v>0</v>
      </c>
      <c r="J11" s="84">
        <v>0</v>
      </c>
      <c r="K11" s="84">
        <v>1.4705428571428571E-2</v>
      </c>
      <c r="L11" s="84">
        <v>0</v>
      </c>
      <c r="M11" s="84">
        <v>0</v>
      </c>
      <c r="N11" s="84">
        <v>0</v>
      </c>
      <c r="O11" s="84">
        <v>0.88781780952380951</v>
      </c>
      <c r="P11" s="84">
        <v>0</v>
      </c>
      <c r="Q11" s="84">
        <v>3.8056190476190477E-3</v>
      </c>
      <c r="R11" s="84">
        <v>0</v>
      </c>
      <c r="S11" s="84">
        <v>0</v>
      </c>
      <c r="T11" s="84">
        <v>0</v>
      </c>
      <c r="U11" s="84">
        <v>0</v>
      </c>
      <c r="V11" s="84">
        <v>4.4388956666666664</v>
      </c>
      <c r="W11" s="84">
        <v>0</v>
      </c>
      <c r="X11" s="84">
        <v>0</v>
      </c>
      <c r="Y11" s="84">
        <v>0</v>
      </c>
      <c r="Z11" s="84">
        <v>0</v>
      </c>
      <c r="AA11" s="84">
        <v>71.614865809523806</v>
      </c>
      <c r="AB11" s="84">
        <v>0</v>
      </c>
      <c r="AC11" s="84">
        <v>0</v>
      </c>
      <c r="AD11" s="84">
        <v>0</v>
      </c>
      <c r="AE11" s="84">
        <v>0</v>
      </c>
      <c r="AF11" s="84">
        <v>0</v>
      </c>
      <c r="AG11" s="84">
        <v>0</v>
      </c>
      <c r="AH11" s="84">
        <v>0</v>
      </c>
      <c r="AI11" s="84">
        <v>3.6160725238095237</v>
      </c>
      <c r="AJ11" s="84">
        <v>0</v>
      </c>
      <c r="AK11" s="84">
        <v>0</v>
      </c>
      <c r="AL11" s="84">
        <v>0</v>
      </c>
      <c r="AM11" s="84">
        <v>138.96914285714286</v>
      </c>
      <c r="AN11" s="84">
        <v>0</v>
      </c>
      <c r="AO11" s="84">
        <v>0</v>
      </c>
      <c r="AP11" s="84">
        <v>277.60356319047617</v>
      </c>
      <c r="AQ11" s="126">
        <f>AP11</f>
        <v>277.60356319047617</v>
      </c>
    </row>
    <row r="12" spans="1:43" ht="18.75">
      <c r="A12" s="80"/>
      <c r="B12" s="81" t="s">
        <v>19</v>
      </c>
      <c r="C12" s="84">
        <v>0</v>
      </c>
      <c r="D12" s="84">
        <v>59.718214285714282</v>
      </c>
      <c r="E12" s="84">
        <v>0</v>
      </c>
      <c r="F12" s="84">
        <v>0</v>
      </c>
      <c r="G12" s="84">
        <v>0</v>
      </c>
      <c r="H12" s="84">
        <v>0</v>
      </c>
      <c r="I12" s="84">
        <v>0</v>
      </c>
      <c r="J12" s="84">
        <v>0</v>
      </c>
      <c r="K12" s="84">
        <v>0</v>
      </c>
      <c r="L12" s="84">
        <v>0</v>
      </c>
      <c r="M12" s="84">
        <v>0</v>
      </c>
      <c r="N12" s="84">
        <v>0</v>
      </c>
      <c r="O12" s="84">
        <v>0</v>
      </c>
      <c r="P12" s="84">
        <v>0</v>
      </c>
      <c r="Q12" s="84">
        <v>0</v>
      </c>
      <c r="R12" s="84">
        <v>0</v>
      </c>
      <c r="S12" s="84">
        <v>0</v>
      </c>
      <c r="T12" s="84">
        <v>0</v>
      </c>
      <c r="U12" s="84">
        <v>0</v>
      </c>
      <c r="V12" s="84">
        <v>28.421069333333332</v>
      </c>
      <c r="W12" s="84">
        <v>0</v>
      </c>
      <c r="X12" s="84">
        <v>0</v>
      </c>
      <c r="Y12" s="84">
        <v>2.4381519047619045</v>
      </c>
      <c r="Z12" s="84">
        <v>0</v>
      </c>
      <c r="AA12" s="84">
        <v>9.8573978571428569</v>
      </c>
      <c r="AB12" s="84">
        <v>0</v>
      </c>
      <c r="AC12" s="84">
        <v>0</v>
      </c>
      <c r="AD12" s="84">
        <v>0</v>
      </c>
      <c r="AE12" s="84">
        <v>0</v>
      </c>
      <c r="AF12" s="84">
        <v>0</v>
      </c>
      <c r="AG12" s="84">
        <v>0</v>
      </c>
      <c r="AH12" s="84">
        <v>0</v>
      </c>
      <c r="AI12" s="84">
        <v>0</v>
      </c>
      <c r="AJ12" s="84">
        <v>0</v>
      </c>
      <c r="AK12" s="84">
        <v>0</v>
      </c>
      <c r="AL12" s="84">
        <v>0</v>
      </c>
      <c r="AM12" s="84">
        <v>1272.7464875714286</v>
      </c>
      <c r="AN12" s="84">
        <v>0</v>
      </c>
      <c r="AO12" s="84">
        <v>0</v>
      </c>
      <c r="AP12" s="84">
        <v>1373.1813209523809</v>
      </c>
      <c r="AQ12" s="84">
        <v>1373.1813209523809</v>
      </c>
    </row>
    <row r="13" spans="1:43">
      <c r="A13" s="78"/>
      <c r="B13" s="79" t="s">
        <v>17</v>
      </c>
      <c r="C13" s="84">
        <v>0</v>
      </c>
      <c r="D13" s="84">
        <v>0</v>
      </c>
      <c r="E13" s="84">
        <v>0</v>
      </c>
      <c r="F13" s="84">
        <v>0</v>
      </c>
      <c r="G13" s="84">
        <v>0</v>
      </c>
      <c r="H13" s="84">
        <v>0</v>
      </c>
      <c r="I13" s="84">
        <v>0</v>
      </c>
      <c r="J13" s="84">
        <v>0</v>
      </c>
      <c r="K13" s="84">
        <v>0</v>
      </c>
      <c r="L13" s="84">
        <v>0</v>
      </c>
      <c r="M13" s="84">
        <v>0</v>
      </c>
      <c r="N13" s="84">
        <v>0</v>
      </c>
      <c r="O13" s="84">
        <v>0</v>
      </c>
      <c r="P13" s="84">
        <v>0</v>
      </c>
      <c r="Q13" s="84">
        <v>0</v>
      </c>
      <c r="R13" s="84">
        <v>0</v>
      </c>
      <c r="S13" s="84">
        <v>0</v>
      </c>
      <c r="T13" s="84">
        <v>0</v>
      </c>
      <c r="U13" s="84">
        <v>0</v>
      </c>
      <c r="V13" s="84">
        <v>0</v>
      </c>
      <c r="W13" s="84">
        <v>0</v>
      </c>
      <c r="X13" s="84">
        <v>0</v>
      </c>
      <c r="Y13" s="84">
        <v>0</v>
      </c>
      <c r="Z13" s="84">
        <v>0</v>
      </c>
      <c r="AA13" s="84">
        <v>0</v>
      </c>
      <c r="AB13" s="84">
        <v>0</v>
      </c>
      <c r="AC13" s="84">
        <v>0</v>
      </c>
      <c r="AD13" s="84">
        <v>0</v>
      </c>
      <c r="AE13" s="84">
        <v>0</v>
      </c>
      <c r="AF13" s="84">
        <v>0</v>
      </c>
      <c r="AG13" s="84">
        <v>0</v>
      </c>
      <c r="AH13" s="84">
        <v>0</v>
      </c>
      <c r="AI13" s="84">
        <v>0</v>
      </c>
      <c r="AJ13" s="84">
        <v>0</v>
      </c>
      <c r="AK13" s="84">
        <v>0</v>
      </c>
      <c r="AL13" s="84">
        <v>0</v>
      </c>
      <c r="AM13" s="84">
        <v>0</v>
      </c>
      <c r="AN13" s="84">
        <v>0</v>
      </c>
      <c r="AO13" s="84">
        <v>0</v>
      </c>
      <c r="AP13" s="84">
        <v>0</v>
      </c>
      <c r="AQ13" s="84">
        <v>0</v>
      </c>
    </row>
    <row r="14" spans="1:43">
      <c r="A14" s="78"/>
      <c r="B14" s="79" t="s">
        <v>18</v>
      </c>
      <c r="C14" s="84">
        <v>0</v>
      </c>
      <c r="D14" s="84">
        <v>59.718214285714282</v>
      </c>
      <c r="E14" s="84">
        <v>0</v>
      </c>
      <c r="F14" s="84">
        <v>0</v>
      </c>
      <c r="G14" s="84">
        <v>0</v>
      </c>
      <c r="H14" s="84">
        <v>0</v>
      </c>
      <c r="I14" s="84">
        <v>0</v>
      </c>
      <c r="J14" s="84">
        <v>0</v>
      </c>
      <c r="K14" s="84">
        <v>0</v>
      </c>
      <c r="L14" s="84">
        <v>0</v>
      </c>
      <c r="M14" s="84">
        <v>0</v>
      </c>
      <c r="N14" s="84">
        <v>0</v>
      </c>
      <c r="O14" s="84">
        <v>0</v>
      </c>
      <c r="P14" s="84">
        <v>0</v>
      </c>
      <c r="Q14" s="84">
        <v>0</v>
      </c>
      <c r="R14" s="84">
        <v>0</v>
      </c>
      <c r="S14" s="84">
        <v>0</v>
      </c>
      <c r="T14" s="84">
        <v>0</v>
      </c>
      <c r="U14" s="84">
        <v>0</v>
      </c>
      <c r="V14" s="84">
        <v>28.421069333333332</v>
      </c>
      <c r="W14" s="84">
        <v>0</v>
      </c>
      <c r="X14" s="84">
        <v>0</v>
      </c>
      <c r="Y14" s="84">
        <v>2.4381519047619045</v>
      </c>
      <c r="Z14" s="84">
        <v>0</v>
      </c>
      <c r="AA14" s="84">
        <v>9.8573978571428569</v>
      </c>
      <c r="AB14" s="84">
        <v>0</v>
      </c>
      <c r="AC14" s="84">
        <v>0</v>
      </c>
      <c r="AD14" s="84">
        <v>0</v>
      </c>
      <c r="AE14" s="84">
        <v>0</v>
      </c>
      <c r="AF14" s="84">
        <v>0</v>
      </c>
      <c r="AG14" s="84">
        <v>0</v>
      </c>
      <c r="AH14" s="84">
        <v>0</v>
      </c>
      <c r="AI14" s="84">
        <v>0</v>
      </c>
      <c r="AJ14" s="84">
        <v>0</v>
      </c>
      <c r="AK14" s="84">
        <v>0</v>
      </c>
      <c r="AL14" s="84">
        <v>0</v>
      </c>
      <c r="AM14" s="84">
        <v>1272.7464875714286</v>
      </c>
      <c r="AN14" s="84">
        <v>0</v>
      </c>
      <c r="AO14" s="84">
        <v>0</v>
      </c>
      <c r="AP14" s="84">
        <v>1373.1813209523809</v>
      </c>
      <c r="AQ14" s="84">
        <v>1373.1813209523809</v>
      </c>
    </row>
    <row r="15" spans="1:43" ht="18.75">
      <c r="A15" s="80"/>
      <c r="B15" s="81" t="s">
        <v>26</v>
      </c>
      <c r="C15" s="84">
        <v>0</v>
      </c>
      <c r="D15" s="84">
        <v>0</v>
      </c>
      <c r="E15" s="84">
        <v>0</v>
      </c>
      <c r="F15" s="84">
        <v>0</v>
      </c>
      <c r="G15" s="84">
        <v>0</v>
      </c>
      <c r="H15" s="84">
        <v>0</v>
      </c>
      <c r="I15" s="84">
        <v>0</v>
      </c>
      <c r="J15" s="84">
        <v>0</v>
      </c>
      <c r="K15" s="84">
        <v>0</v>
      </c>
      <c r="L15" s="84">
        <v>0</v>
      </c>
      <c r="M15" s="84">
        <v>0</v>
      </c>
      <c r="N15" s="84">
        <v>0</v>
      </c>
      <c r="O15" s="84">
        <v>0</v>
      </c>
      <c r="P15" s="84">
        <v>0</v>
      </c>
      <c r="Q15" s="84">
        <v>0</v>
      </c>
      <c r="R15" s="84">
        <v>0</v>
      </c>
      <c r="S15" s="84">
        <v>0</v>
      </c>
      <c r="T15" s="84">
        <v>0</v>
      </c>
      <c r="U15" s="84">
        <v>0</v>
      </c>
      <c r="V15" s="84">
        <v>0</v>
      </c>
      <c r="W15" s="84">
        <v>0</v>
      </c>
      <c r="X15" s="84">
        <v>0</v>
      </c>
      <c r="Y15" s="84">
        <v>0</v>
      </c>
      <c r="Z15" s="84">
        <v>0</v>
      </c>
      <c r="AA15" s="84">
        <v>0</v>
      </c>
      <c r="AB15" s="84">
        <v>0</v>
      </c>
      <c r="AC15" s="84">
        <v>0</v>
      </c>
      <c r="AD15" s="84">
        <v>0</v>
      </c>
      <c r="AE15" s="84">
        <v>0</v>
      </c>
      <c r="AF15" s="84">
        <v>0</v>
      </c>
      <c r="AG15" s="84">
        <v>0</v>
      </c>
      <c r="AH15" s="84">
        <v>0</v>
      </c>
      <c r="AI15" s="84">
        <v>0</v>
      </c>
      <c r="AJ15" s="84">
        <v>0</v>
      </c>
      <c r="AK15" s="84">
        <v>0</v>
      </c>
      <c r="AL15" s="84">
        <v>0</v>
      </c>
      <c r="AM15" s="84">
        <v>15.238095238095237</v>
      </c>
      <c r="AN15" s="84">
        <v>0</v>
      </c>
      <c r="AO15" s="84">
        <v>0</v>
      </c>
      <c r="AP15" s="84">
        <v>15.238095238095237</v>
      </c>
      <c r="AQ15" s="84">
        <v>15.238095238095237</v>
      </c>
    </row>
    <row r="16" spans="1:43">
      <c r="A16" s="78"/>
      <c r="B16" s="79" t="s">
        <v>17</v>
      </c>
      <c r="C16" s="84">
        <v>0</v>
      </c>
      <c r="D16" s="84">
        <v>0</v>
      </c>
      <c r="E16" s="84">
        <v>0</v>
      </c>
      <c r="F16" s="84">
        <v>0</v>
      </c>
      <c r="G16" s="84">
        <v>0</v>
      </c>
      <c r="H16" s="84">
        <v>0</v>
      </c>
      <c r="I16" s="84">
        <v>0</v>
      </c>
      <c r="J16" s="84">
        <v>0</v>
      </c>
      <c r="K16" s="84">
        <v>0</v>
      </c>
      <c r="L16" s="84">
        <v>0</v>
      </c>
      <c r="M16" s="84">
        <v>0</v>
      </c>
      <c r="N16" s="84">
        <v>0</v>
      </c>
      <c r="O16" s="84">
        <v>0</v>
      </c>
      <c r="P16" s="84">
        <v>0</v>
      </c>
      <c r="Q16" s="84">
        <v>0</v>
      </c>
      <c r="R16" s="84">
        <v>0</v>
      </c>
      <c r="S16" s="84">
        <v>0</v>
      </c>
      <c r="T16" s="84">
        <v>0</v>
      </c>
      <c r="U16" s="84">
        <v>0</v>
      </c>
      <c r="V16" s="84">
        <v>0</v>
      </c>
      <c r="W16" s="84">
        <v>0</v>
      </c>
      <c r="X16" s="84">
        <v>0</v>
      </c>
      <c r="Y16" s="84">
        <v>0</v>
      </c>
      <c r="Z16" s="84">
        <v>0</v>
      </c>
      <c r="AA16" s="84">
        <v>0</v>
      </c>
      <c r="AB16" s="84">
        <v>0</v>
      </c>
      <c r="AC16" s="84">
        <v>0</v>
      </c>
      <c r="AD16" s="84">
        <v>0</v>
      </c>
      <c r="AE16" s="84">
        <v>0</v>
      </c>
      <c r="AF16" s="84">
        <v>0</v>
      </c>
      <c r="AG16" s="84">
        <v>0</v>
      </c>
      <c r="AH16" s="84">
        <v>0</v>
      </c>
      <c r="AI16" s="84">
        <v>0</v>
      </c>
      <c r="AJ16" s="84">
        <v>0</v>
      </c>
      <c r="AK16" s="84">
        <v>0</v>
      </c>
      <c r="AL16" s="84">
        <v>0</v>
      </c>
      <c r="AM16" s="84">
        <v>5.7142857142857144</v>
      </c>
      <c r="AN16" s="84">
        <v>0</v>
      </c>
      <c r="AO16" s="84">
        <v>0</v>
      </c>
      <c r="AP16" s="84">
        <v>5.7142857142857144</v>
      </c>
      <c r="AQ16" s="84">
        <v>5.7142857142857144</v>
      </c>
    </row>
    <row r="17" spans="1:43">
      <c r="A17" s="78"/>
      <c r="B17" s="79" t="s">
        <v>18</v>
      </c>
      <c r="C17" s="84">
        <v>0</v>
      </c>
      <c r="D17" s="84">
        <v>0</v>
      </c>
      <c r="E17" s="84">
        <v>0</v>
      </c>
      <c r="F17" s="84">
        <v>0</v>
      </c>
      <c r="G17" s="84">
        <v>0</v>
      </c>
      <c r="H17" s="84">
        <v>0</v>
      </c>
      <c r="I17" s="84">
        <v>0</v>
      </c>
      <c r="J17" s="84">
        <v>0</v>
      </c>
      <c r="K17" s="84">
        <v>0</v>
      </c>
      <c r="L17" s="84">
        <v>0</v>
      </c>
      <c r="M17" s="84">
        <v>0</v>
      </c>
      <c r="N17" s="84">
        <v>0</v>
      </c>
      <c r="O17" s="84">
        <v>0</v>
      </c>
      <c r="P17" s="84">
        <v>0</v>
      </c>
      <c r="Q17" s="84">
        <v>0</v>
      </c>
      <c r="R17" s="84">
        <v>0</v>
      </c>
      <c r="S17" s="84">
        <v>0</v>
      </c>
      <c r="T17" s="84">
        <v>0</v>
      </c>
      <c r="U17" s="84">
        <v>0</v>
      </c>
      <c r="V17" s="84">
        <v>0</v>
      </c>
      <c r="W17" s="84">
        <v>0</v>
      </c>
      <c r="X17" s="84">
        <v>0</v>
      </c>
      <c r="Y17" s="84">
        <v>0</v>
      </c>
      <c r="Z17" s="84">
        <v>0</v>
      </c>
      <c r="AA17" s="84">
        <v>0</v>
      </c>
      <c r="AB17" s="84">
        <v>0</v>
      </c>
      <c r="AC17" s="84">
        <v>0</v>
      </c>
      <c r="AD17" s="84">
        <v>0</v>
      </c>
      <c r="AE17" s="84">
        <v>0</v>
      </c>
      <c r="AF17" s="84">
        <v>0</v>
      </c>
      <c r="AG17" s="84">
        <v>0</v>
      </c>
      <c r="AH17" s="84">
        <v>0</v>
      </c>
      <c r="AI17" s="84">
        <v>0</v>
      </c>
      <c r="AJ17" s="84">
        <v>0</v>
      </c>
      <c r="AK17" s="84">
        <v>0</v>
      </c>
      <c r="AL17" s="84">
        <v>0</v>
      </c>
      <c r="AM17" s="84">
        <v>9.5238095238095237</v>
      </c>
      <c r="AN17" s="84">
        <v>0</v>
      </c>
      <c r="AO17" s="84">
        <v>0</v>
      </c>
      <c r="AP17" s="84">
        <v>9.5238095238095237</v>
      </c>
      <c r="AQ17" s="84">
        <v>9.5238095238095237</v>
      </c>
    </row>
    <row r="18" spans="1:43" ht="18.75">
      <c r="A18" s="80"/>
      <c r="B18" s="81" t="s">
        <v>95</v>
      </c>
      <c r="C18" s="84">
        <v>0</v>
      </c>
      <c r="D18" s="84">
        <v>117.89920709523808</v>
      </c>
      <c r="E18" s="84">
        <v>0</v>
      </c>
      <c r="F18" s="84">
        <v>0</v>
      </c>
      <c r="G18" s="84">
        <v>0</v>
      </c>
      <c r="H18" s="84">
        <v>0</v>
      </c>
      <c r="I18" s="84">
        <v>0</v>
      </c>
      <c r="J18" s="84">
        <v>0</v>
      </c>
      <c r="K18" s="84">
        <v>1.4705428571428571E-2</v>
      </c>
      <c r="L18" s="84">
        <v>0</v>
      </c>
      <c r="M18" s="84">
        <v>0</v>
      </c>
      <c r="N18" s="84">
        <v>0</v>
      </c>
      <c r="O18" s="84">
        <v>0.91318823809523342</v>
      </c>
      <c r="P18" s="84">
        <v>3.1375238095238097E-3</v>
      </c>
      <c r="Q18" s="84">
        <v>3.8056190476190477E-3</v>
      </c>
      <c r="R18" s="84">
        <v>0</v>
      </c>
      <c r="S18" s="84">
        <v>0</v>
      </c>
      <c r="T18" s="84">
        <v>0</v>
      </c>
      <c r="U18" s="84">
        <v>0</v>
      </c>
      <c r="V18" s="84">
        <v>32.859965000000003</v>
      </c>
      <c r="W18" s="84">
        <v>0</v>
      </c>
      <c r="X18" s="84">
        <v>0</v>
      </c>
      <c r="Y18" s="84">
        <v>2.4381519047619045</v>
      </c>
      <c r="Z18" s="84">
        <v>0</v>
      </c>
      <c r="AA18" s="84">
        <v>81.47910076190476</v>
      </c>
      <c r="AB18" s="84">
        <v>0</v>
      </c>
      <c r="AC18" s="84">
        <v>0</v>
      </c>
      <c r="AD18" s="84">
        <v>0</v>
      </c>
      <c r="AE18" s="84">
        <v>0</v>
      </c>
      <c r="AF18" s="84">
        <v>0</v>
      </c>
      <c r="AG18" s="84">
        <v>0</v>
      </c>
      <c r="AH18" s="84">
        <v>0</v>
      </c>
      <c r="AI18" s="84">
        <v>4.1459211904761908</v>
      </c>
      <c r="AJ18" s="84">
        <v>0</v>
      </c>
      <c r="AK18" s="84">
        <v>0</v>
      </c>
      <c r="AL18" s="84">
        <v>0</v>
      </c>
      <c r="AM18" s="84">
        <v>1454.5723992857143</v>
      </c>
      <c r="AN18" s="84">
        <v>0</v>
      </c>
      <c r="AO18" s="84">
        <v>0</v>
      </c>
      <c r="AP18" s="84">
        <v>1694.3295820476189</v>
      </c>
      <c r="AQ18" s="128">
        <f>1694.32958204762-AQ10</f>
        <v>1680.1762807142868</v>
      </c>
    </row>
    <row r="19" spans="1:43" ht="17.25">
      <c r="A19" s="68"/>
      <c r="B19" s="69" t="s">
        <v>96</v>
      </c>
      <c r="C19" s="84">
        <v>0</v>
      </c>
      <c r="D19" s="84">
        <v>0</v>
      </c>
      <c r="E19" s="84">
        <v>0</v>
      </c>
      <c r="F19" s="84">
        <v>0</v>
      </c>
      <c r="G19" s="84">
        <v>0</v>
      </c>
      <c r="H19" s="84">
        <v>0</v>
      </c>
      <c r="I19" s="84">
        <v>0</v>
      </c>
      <c r="J19" s="84">
        <v>0</v>
      </c>
      <c r="K19" s="84">
        <v>0</v>
      </c>
      <c r="L19" s="84">
        <v>0</v>
      </c>
      <c r="M19" s="84">
        <v>0</v>
      </c>
      <c r="N19" s="84">
        <v>0</v>
      </c>
      <c r="O19" s="84">
        <v>0</v>
      </c>
      <c r="P19" s="84">
        <v>0</v>
      </c>
      <c r="Q19" s="84">
        <v>0</v>
      </c>
      <c r="R19" s="84">
        <v>0</v>
      </c>
      <c r="S19" s="84">
        <v>0</v>
      </c>
      <c r="T19" s="84">
        <v>0</v>
      </c>
      <c r="U19" s="84">
        <v>0</v>
      </c>
      <c r="V19" s="84">
        <v>0</v>
      </c>
      <c r="W19" s="84">
        <v>0</v>
      </c>
      <c r="X19" s="84">
        <v>0</v>
      </c>
      <c r="Y19" s="84">
        <v>0</v>
      </c>
      <c r="Z19" s="84">
        <v>0</v>
      </c>
      <c r="AA19" s="84">
        <v>0</v>
      </c>
      <c r="AB19" s="84">
        <v>0</v>
      </c>
      <c r="AC19" s="84">
        <v>0</v>
      </c>
      <c r="AD19" s="84">
        <v>0</v>
      </c>
      <c r="AE19" s="84">
        <v>0</v>
      </c>
      <c r="AF19" s="84">
        <v>0</v>
      </c>
      <c r="AG19" s="84">
        <v>0</v>
      </c>
      <c r="AH19" s="84">
        <v>0</v>
      </c>
      <c r="AI19" s="84">
        <v>0</v>
      </c>
      <c r="AJ19" s="84">
        <v>0</v>
      </c>
      <c r="AK19" s="84">
        <v>0</v>
      </c>
      <c r="AL19" s="84">
        <v>0</v>
      </c>
      <c r="AM19" s="84">
        <v>0</v>
      </c>
      <c r="AN19" s="84">
        <v>0</v>
      </c>
      <c r="AO19" s="84">
        <v>0</v>
      </c>
      <c r="AP19" s="84">
        <v>0</v>
      </c>
      <c r="AQ19" s="84">
        <v>0</v>
      </c>
    </row>
    <row r="20" spans="1:43">
      <c r="A20" s="75"/>
      <c r="B20" s="76" t="s">
        <v>16</v>
      </c>
      <c r="C20" s="84">
        <v>0</v>
      </c>
      <c r="D20" s="84">
        <v>4768.979774761905</v>
      </c>
      <c r="E20" s="84">
        <v>0</v>
      </c>
      <c r="F20" s="84">
        <v>0</v>
      </c>
      <c r="G20" s="84">
        <v>0</v>
      </c>
      <c r="H20" s="84">
        <v>1.334532238095238</v>
      </c>
      <c r="I20" s="84">
        <v>0</v>
      </c>
      <c r="J20" s="84">
        <v>0</v>
      </c>
      <c r="K20" s="84">
        <v>832.29150466666192</v>
      </c>
      <c r="L20" s="84">
        <v>0</v>
      </c>
      <c r="M20" s="84">
        <v>1.1952721904761905</v>
      </c>
      <c r="N20" s="84">
        <v>0</v>
      </c>
      <c r="O20" s="84">
        <v>31.518605476190476</v>
      </c>
      <c r="P20" s="84">
        <v>44.022100571428574</v>
      </c>
      <c r="Q20" s="84">
        <v>284.71900838095235</v>
      </c>
      <c r="R20" s="84">
        <v>0</v>
      </c>
      <c r="S20" s="84">
        <v>23.137021761904762</v>
      </c>
      <c r="T20" s="84">
        <v>0</v>
      </c>
      <c r="U20" s="84">
        <v>1920.4045725238095</v>
      </c>
      <c r="V20" s="84">
        <v>4357.9431373809521</v>
      </c>
      <c r="W20" s="84">
        <v>3236.2478041428571</v>
      </c>
      <c r="X20" s="84">
        <v>0</v>
      </c>
      <c r="Y20" s="84">
        <v>1167.8930092380904</v>
      </c>
      <c r="Z20" s="84">
        <v>0</v>
      </c>
      <c r="AA20" s="84">
        <v>1787.2607016190477</v>
      </c>
      <c r="AB20" s="84">
        <v>0</v>
      </c>
      <c r="AC20" s="84">
        <v>0</v>
      </c>
      <c r="AD20" s="84">
        <v>0</v>
      </c>
      <c r="AE20" s="84">
        <v>0</v>
      </c>
      <c r="AF20" s="84">
        <v>0</v>
      </c>
      <c r="AG20" s="84">
        <v>0</v>
      </c>
      <c r="AH20" s="84">
        <v>0</v>
      </c>
      <c r="AI20" s="84">
        <v>4927.0112646190473</v>
      </c>
      <c r="AJ20" s="84">
        <v>415.41432547619047</v>
      </c>
      <c r="AK20" s="84">
        <v>0</v>
      </c>
      <c r="AL20" s="84">
        <v>461.69081804761908</v>
      </c>
      <c r="AM20" s="84">
        <v>1631.1205677142857</v>
      </c>
      <c r="AN20" s="84">
        <v>0</v>
      </c>
      <c r="AO20" s="84">
        <v>0</v>
      </c>
      <c r="AP20" s="84">
        <v>25892.184020809513</v>
      </c>
      <c r="AQ20" s="84">
        <f>AQ21+AQ22</f>
        <v>24829.073901023799</v>
      </c>
    </row>
    <row r="21" spans="1:43">
      <c r="A21" s="78"/>
      <c r="B21" s="79" t="s">
        <v>17</v>
      </c>
      <c r="C21" s="84">
        <v>0</v>
      </c>
      <c r="D21" s="84">
        <v>5.8082219523809524</v>
      </c>
      <c r="E21" s="84">
        <v>0</v>
      </c>
      <c r="F21" s="84">
        <v>0</v>
      </c>
      <c r="G21" s="84">
        <v>0</v>
      </c>
      <c r="H21" s="84">
        <v>0</v>
      </c>
      <c r="I21" s="84">
        <v>0</v>
      </c>
      <c r="J21" s="84">
        <v>0</v>
      </c>
      <c r="K21" s="84">
        <v>12.199849047619047</v>
      </c>
      <c r="L21" s="84">
        <v>0</v>
      </c>
      <c r="M21" s="84">
        <v>0</v>
      </c>
      <c r="N21" s="84">
        <v>0</v>
      </c>
      <c r="O21" s="84">
        <v>2.3104161428571426</v>
      </c>
      <c r="P21" s="84">
        <v>1.5284783333333334</v>
      </c>
      <c r="Q21" s="84">
        <v>0</v>
      </c>
      <c r="R21" s="84">
        <v>0</v>
      </c>
      <c r="S21" s="84">
        <v>0</v>
      </c>
      <c r="T21" s="84">
        <v>0</v>
      </c>
      <c r="U21" s="84">
        <v>104.57423752380906</v>
      </c>
      <c r="V21" s="84">
        <v>13.316687047619046</v>
      </c>
      <c r="W21" s="84">
        <v>209.82697709523811</v>
      </c>
      <c r="X21" s="84">
        <v>0</v>
      </c>
      <c r="Y21" s="84">
        <v>127.86250000000001</v>
      </c>
      <c r="Z21" s="84">
        <v>0</v>
      </c>
      <c r="AA21" s="84">
        <v>0</v>
      </c>
      <c r="AB21" s="84">
        <v>0</v>
      </c>
      <c r="AC21" s="84">
        <v>0</v>
      </c>
      <c r="AD21" s="84">
        <v>0</v>
      </c>
      <c r="AE21" s="84">
        <v>0</v>
      </c>
      <c r="AF21" s="84">
        <v>0</v>
      </c>
      <c r="AG21" s="84">
        <v>0</v>
      </c>
      <c r="AH21" s="84">
        <v>0</v>
      </c>
      <c r="AI21" s="84">
        <v>1482.7686386666667</v>
      </c>
      <c r="AJ21" s="84">
        <v>42.749904238095233</v>
      </c>
      <c r="AK21" s="84">
        <v>0</v>
      </c>
      <c r="AL21" s="84">
        <v>12.891973285714286</v>
      </c>
      <c r="AM21" s="84">
        <v>110.38235623809476</v>
      </c>
      <c r="AN21" s="84">
        <v>0</v>
      </c>
      <c r="AO21" s="84">
        <v>0</v>
      </c>
      <c r="AP21" s="84">
        <v>2126.220239571428</v>
      </c>
      <c r="AQ21" s="84">
        <f>AP21/2</f>
        <v>1063.110119785714</v>
      </c>
    </row>
    <row r="22" spans="1:43">
      <c r="A22" s="78"/>
      <c r="B22" s="79" t="s">
        <v>18</v>
      </c>
      <c r="C22" s="84">
        <v>0</v>
      </c>
      <c r="D22" s="84">
        <v>4763.1715528095237</v>
      </c>
      <c r="E22" s="84">
        <v>0</v>
      </c>
      <c r="F22" s="84">
        <v>0</v>
      </c>
      <c r="G22" s="84">
        <v>0</v>
      </c>
      <c r="H22" s="84">
        <v>1.334532238095238</v>
      </c>
      <c r="I22" s="84">
        <v>0</v>
      </c>
      <c r="J22" s="84">
        <v>0</v>
      </c>
      <c r="K22" s="84">
        <v>820.09165561904285</v>
      </c>
      <c r="L22" s="84">
        <v>0</v>
      </c>
      <c r="M22" s="84">
        <v>1.1952721904761905</v>
      </c>
      <c r="N22" s="84">
        <v>0</v>
      </c>
      <c r="O22" s="84">
        <v>29.208189333333333</v>
      </c>
      <c r="P22" s="84">
        <v>42.493622238095242</v>
      </c>
      <c r="Q22" s="84">
        <v>284.71900838095235</v>
      </c>
      <c r="R22" s="84">
        <v>0</v>
      </c>
      <c r="S22" s="84">
        <v>23.137021761904762</v>
      </c>
      <c r="T22" s="84">
        <v>0</v>
      </c>
      <c r="U22" s="84">
        <v>1815.8303350000001</v>
      </c>
      <c r="V22" s="84">
        <v>4344.6264503333332</v>
      </c>
      <c r="W22" s="84">
        <v>3026.4208270476192</v>
      </c>
      <c r="X22" s="84">
        <v>0</v>
      </c>
      <c r="Y22" s="84">
        <v>1040.0305092380954</v>
      </c>
      <c r="Z22" s="84">
        <v>0</v>
      </c>
      <c r="AA22" s="84">
        <v>1787.2607016190477</v>
      </c>
      <c r="AB22" s="84">
        <v>0</v>
      </c>
      <c r="AC22" s="84">
        <v>0</v>
      </c>
      <c r="AD22" s="84">
        <v>0</v>
      </c>
      <c r="AE22" s="84">
        <v>0</v>
      </c>
      <c r="AF22" s="84">
        <v>0</v>
      </c>
      <c r="AG22" s="84">
        <v>0</v>
      </c>
      <c r="AH22" s="84">
        <v>0</v>
      </c>
      <c r="AI22" s="84">
        <v>3444.2426259523759</v>
      </c>
      <c r="AJ22" s="84">
        <v>372.66442123809526</v>
      </c>
      <c r="AK22" s="84">
        <v>0</v>
      </c>
      <c r="AL22" s="84">
        <v>448.79884476190472</v>
      </c>
      <c r="AM22" s="84">
        <v>1520.7382114761906</v>
      </c>
      <c r="AN22" s="84">
        <v>0</v>
      </c>
      <c r="AO22" s="84">
        <v>0</v>
      </c>
      <c r="AP22" s="84">
        <v>23765.963781238086</v>
      </c>
      <c r="AQ22" s="84">
        <v>23765.963781238086</v>
      </c>
    </row>
    <row r="23" spans="1:43" ht="18.75">
      <c r="A23" s="80"/>
      <c r="B23" s="81" t="s">
        <v>19</v>
      </c>
      <c r="C23" s="84">
        <v>0</v>
      </c>
      <c r="D23" s="84">
        <v>9651.6063454285704</v>
      </c>
      <c r="E23" s="84">
        <v>0</v>
      </c>
      <c r="F23" s="84">
        <v>0</v>
      </c>
      <c r="G23" s="84">
        <v>0</v>
      </c>
      <c r="H23" s="84">
        <v>0.49236547619047616</v>
      </c>
      <c r="I23" s="84">
        <v>0</v>
      </c>
      <c r="J23" s="84">
        <v>0</v>
      </c>
      <c r="K23" s="84">
        <v>657.3981592857142</v>
      </c>
      <c r="L23" s="84">
        <v>0</v>
      </c>
      <c r="M23" s="84">
        <v>0</v>
      </c>
      <c r="N23" s="84">
        <v>0</v>
      </c>
      <c r="O23" s="84">
        <v>38.004847904761903</v>
      </c>
      <c r="P23" s="84">
        <v>16.485598809523808</v>
      </c>
      <c r="Q23" s="84">
        <v>394.60846823809527</v>
      </c>
      <c r="R23" s="84">
        <v>0</v>
      </c>
      <c r="S23" s="84">
        <v>174.37698561904762</v>
      </c>
      <c r="T23" s="84">
        <v>1.9499194285714285</v>
      </c>
      <c r="U23" s="84">
        <v>1648.2247372857144</v>
      </c>
      <c r="V23" s="84">
        <v>2803.8254681428571</v>
      </c>
      <c r="W23" s="84">
        <v>2289.7246337142856</v>
      </c>
      <c r="X23" s="84">
        <v>0</v>
      </c>
      <c r="Y23" s="84">
        <v>1061.9931456666618</v>
      </c>
      <c r="Z23" s="84">
        <v>0</v>
      </c>
      <c r="AA23" s="84">
        <v>2490.8555724285711</v>
      </c>
      <c r="AB23" s="84">
        <v>0</v>
      </c>
      <c r="AC23" s="84">
        <v>0</v>
      </c>
      <c r="AD23" s="84">
        <v>0</v>
      </c>
      <c r="AE23" s="84">
        <v>0</v>
      </c>
      <c r="AF23" s="84">
        <v>0</v>
      </c>
      <c r="AG23" s="84">
        <v>0</v>
      </c>
      <c r="AH23" s="84">
        <v>0</v>
      </c>
      <c r="AI23" s="84">
        <v>5322.3237049523332</v>
      </c>
      <c r="AJ23" s="84">
        <v>568.65054309523339</v>
      </c>
      <c r="AK23" s="84">
        <v>0</v>
      </c>
      <c r="AL23" s="84">
        <v>260.25232142857141</v>
      </c>
      <c r="AM23" s="84">
        <v>1849.8845478095238</v>
      </c>
      <c r="AN23" s="84">
        <v>0.16177142857142859</v>
      </c>
      <c r="AO23" s="84">
        <v>0</v>
      </c>
      <c r="AP23" s="84">
        <v>29230.819136142796</v>
      </c>
      <c r="AQ23" s="84">
        <v>29230.819136142796</v>
      </c>
    </row>
    <row r="24" spans="1:43">
      <c r="A24" s="78"/>
      <c r="B24" s="79" t="s">
        <v>17</v>
      </c>
      <c r="C24" s="84">
        <v>0</v>
      </c>
      <c r="D24" s="84">
        <v>579.63542104761905</v>
      </c>
      <c r="E24" s="84">
        <v>0</v>
      </c>
      <c r="F24" s="84">
        <v>0</v>
      </c>
      <c r="G24" s="84">
        <v>0</v>
      </c>
      <c r="H24" s="84">
        <v>0</v>
      </c>
      <c r="I24" s="84">
        <v>0</v>
      </c>
      <c r="J24" s="84">
        <v>0</v>
      </c>
      <c r="K24" s="84">
        <v>0.51523819047619046</v>
      </c>
      <c r="L24" s="84">
        <v>0</v>
      </c>
      <c r="M24" s="84">
        <v>0</v>
      </c>
      <c r="N24" s="84">
        <v>0</v>
      </c>
      <c r="O24" s="84">
        <v>0</v>
      </c>
      <c r="P24" s="84">
        <v>0</v>
      </c>
      <c r="Q24" s="84">
        <v>27.691375095238094</v>
      </c>
      <c r="R24" s="84">
        <v>0</v>
      </c>
      <c r="S24" s="84">
        <v>0.7154368095238095</v>
      </c>
      <c r="T24" s="84">
        <v>0</v>
      </c>
      <c r="U24" s="84">
        <v>0</v>
      </c>
      <c r="V24" s="84">
        <v>13.991048809523761</v>
      </c>
      <c r="W24" s="84">
        <v>3.7517930952380953</v>
      </c>
      <c r="X24" s="84">
        <v>0</v>
      </c>
      <c r="Y24" s="84">
        <v>5.4977276190476188</v>
      </c>
      <c r="Z24" s="84">
        <v>0</v>
      </c>
      <c r="AA24" s="84">
        <v>0</v>
      </c>
      <c r="AB24" s="84">
        <v>0</v>
      </c>
      <c r="AC24" s="84">
        <v>0</v>
      </c>
      <c r="AD24" s="84">
        <v>0</v>
      </c>
      <c r="AE24" s="84">
        <v>0</v>
      </c>
      <c r="AF24" s="84">
        <v>0</v>
      </c>
      <c r="AG24" s="84">
        <v>0</v>
      </c>
      <c r="AH24" s="84">
        <v>0</v>
      </c>
      <c r="AI24" s="84">
        <v>424.36681009523807</v>
      </c>
      <c r="AJ24" s="84">
        <v>5.3466985238094757</v>
      </c>
      <c r="AK24" s="84">
        <v>0</v>
      </c>
      <c r="AL24" s="84">
        <v>0</v>
      </c>
      <c r="AM24" s="84">
        <v>43.99420680952381</v>
      </c>
      <c r="AN24" s="84">
        <v>0</v>
      </c>
      <c r="AO24" s="84">
        <v>0</v>
      </c>
      <c r="AP24" s="84">
        <v>1105.505756095238</v>
      </c>
      <c r="AQ24" s="84">
        <v>1105.505756095238</v>
      </c>
    </row>
    <row r="25" spans="1:43">
      <c r="A25" s="78"/>
      <c r="B25" s="79" t="s">
        <v>18</v>
      </c>
      <c r="C25" s="84">
        <v>0</v>
      </c>
      <c r="D25" s="84">
        <v>9071.9709243809521</v>
      </c>
      <c r="E25" s="84">
        <v>0</v>
      </c>
      <c r="F25" s="84">
        <v>0</v>
      </c>
      <c r="G25" s="84">
        <v>0</v>
      </c>
      <c r="H25" s="84">
        <v>0.49236547619047616</v>
      </c>
      <c r="I25" s="84">
        <v>0</v>
      </c>
      <c r="J25" s="84">
        <v>0</v>
      </c>
      <c r="K25" s="84">
        <v>656.88292109523331</v>
      </c>
      <c r="L25" s="84">
        <v>0</v>
      </c>
      <c r="M25" s="84">
        <v>0</v>
      </c>
      <c r="N25" s="84">
        <v>0</v>
      </c>
      <c r="O25" s="84">
        <v>38.004847904761903</v>
      </c>
      <c r="P25" s="84">
        <v>16.485598809523808</v>
      </c>
      <c r="Q25" s="84">
        <v>366.91709314285714</v>
      </c>
      <c r="R25" s="84">
        <v>0</v>
      </c>
      <c r="S25" s="84">
        <v>173.66154880952382</v>
      </c>
      <c r="T25" s="84">
        <v>1.9499194285714285</v>
      </c>
      <c r="U25" s="84">
        <v>1648.2247372857144</v>
      </c>
      <c r="V25" s="84">
        <v>2789.8344193333332</v>
      </c>
      <c r="W25" s="84">
        <v>2285.9728406190475</v>
      </c>
      <c r="X25" s="84">
        <v>0</v>
      </c>
      <c r="Y25" s="84">
        <v>1056.4954180476191</v>
      </c>
      <c r="Z25" s="84">
        <v>0</v>
      </c>
      <c r="AA25" s="84">
        <v>2490.8555724285711</v>
      </c>
      <c r="AB25" s="84">
        <v>0</v>
      </c>
      <c r="AC25" s="84">
        <v>0</v>
      </c>
      <c r="AD25" s="84">
        <v>0</v>
      </c>
      <c r="AE25" s="84">
        <v>0</v>
      </c>
      <c r="AF25" s="84">
        <v>0</v>
      </c>
      <c r="AG25" s="84">
        <v>0</v>
      </c>
      <c r="AH25" s="84">
        <v>0</v>
      </c>
      <c r="AI25" s="84">
        <v>4897.956894857095</v>
      </c>
      <c r="AJ25" s="84">
        <v>563.3038445714285</v>
      </c>
      <c r="AK25" s="84">
        <v>0</v>
      </c>
      <c r="AL25" s="84">
        <v>260.25232142857141</v>
      </c>
      <c r="AM25" s="84">
        <v>1805.8903409999998</v>
      </c>
      <c r="AN25" s="84">
        <v>0.16177142857142859</v>
      </c>
      <c r="AO25" s="84">
        <v>0</v>
      </c>
      <c r="AP25" s="84">
        <v>28125.313380047563</v>
      </c>
      <c r="AQ25" s="84">
        <v>28125.313380047563</v>
      </c>
    </row>
    <row r="26" spans="1:43" ht="18.75">
      <c r="A26" s="80"/>
      <c r="B26" s="81" t="s">
        <v>26</v>
      </c>
      <c r="C26" s="84">
        <v>0</v>
      </c>
      <c r="D26" s="84">
        <v>377.28502109523805</v>
      </c>
      <c r="E26" s="84">
        <v>0</v>
      </c>
      <c r="F26" s="84">
        <v>0</v>
      </c>
      <c r="G26" s="84">
        <v>0</v>
      </c>
      <c r="H26" s="84">
        <v>0</v>
      </c>
      <c r="I26" s="84">
        <v>0</v>
      </c>
      <c r="J26" s="84">
        <v>0</v>
      </c>
      <c r="K26" s="84">
        <v>95.453825095238088</v>
      </c>
      <c r="L26" s="84">
        <v>0</v>
      </c>
      <c r="M26" s="84">
        <v>0</v>
      </c>
      <c r="N26" s="84">
        <v>0</v>
      </c>
      <c r="O26" s="84">
        <v>1.8748138571428523</v>
      </c>
      <c r="P26" s="84">
        <v>14.464997380952381</v>
      </c>
      <c r="Q26" s="84">
        <v>20.559457714285713</v>
      </c>
      <c r="R26" s="84">
        <v>0</v>
      </c>
      <c r="S26" s="84">
        <v>0</v>
      </c>
      <c r="T26" s="84">
        <v>0</v>
      </c>
      <c r="U26" s="84">
        <v>1.0731551904761905</v>
      </c>
      <c r="V26" s="84">
        <v>278.8491117142857</v>
      </c>
      <c r="W26" s="84">
        <v>0</v>
      </c>
      <c r="X26" s="84">
        <v>0</v>
      </c>
      <c r="Y26" s="84">
        <v>2.5356779999999999</v>
      </c>
      <c r="Z26" s="84">
        <v>0</v>
      </c>
      <c r="AA26" s="84">
        <v>372.5432596190476</v>
      </c>
      <c r="AB26" s="84">
        <v>0</v>
      </c>
      <c r="AC26" s="84">
        <v>0</v>
      </c>
      <c r="AD26" s="84">
        <v>0</v>
      </c>
      <c r="AE26" s="84">
        <v>0</v>
      </c>
      <c r="AF26" s="84">
        <v>0</v>
      </c>
      <c r="AG26" s="84">
        <v>0</v>
      </c>
      <c r="AH26" s="84">
        <v>0</v>
      </c>
      <c r="AI26" s="84">
        <v>252.65885842857097</v>
      </c>
      <c r="AJ26" s="84">
        <v>2.3955194761904761</v>
      </c>
      <c r="AK26" s="84">
        <v>0</v>
      </c>
      <c r="AL26" s="84">
        <v>0</v>
      </c>
      <c r="AM26" s="84">
        <v>195.63678385714286</v>
      </c>
      <c r="AN26" s="84">
        <v>0</v>
      </c>
      <c r="AO26" s="84">
        <v>0</v>
      </c>
      <c r="AP26" s="84">
        <v>1615.3304814285709</v>
      </c>
      <c r="AQ26" s="84">
        <v>1615.3304814285709</v>
      </c>
    </row>
    <row r="27" spans="1:43">
      <c r="A27" s="78"/>
      <c r="B27" s="79" t="s">
        <v>17</v>
      </c>
      <c r="C27" s="84">
        <v>0</v>
      </c>
      <c r="D27" s="84">
        <v>11.024660714285714</v>
      </c>
      <c r="E27" s="84">
        <v>0</v>
      </c>
      <c r="F27" s="84">
        <v>0</v>
      </c>
      <c r="G27" s="84">
        <v>0</v>
      </c>
      <c r="H27" s="84">
        <v>0</v>
      </c>
      <c r="I27" s="84">
        <v>0</v>
      </c>
      <c r="J27" s="84">
        <v>0</v>
      </c>
      <c r="K27" s="84">
        <v>0</v>
      </c>
      <c r="L27" s="84">
        <v>0</v>
      </c>
      <c r="M27" s="84">
        <v>0</v>
      </c>
      <c r="N27" s="84">
        <v>0</v>
      </c>
      <c r="O27" s="84">
        <v>6.8327380952380945E-2</v>
      </c>
      <c r="P27" s="84">
        <v>0</v>
      </c>
      <c r="Q27" s="84">
        <v>9.2049500476190484</v>
      </c>
      <c r="R27" s="84">
        <v>0</v>
      </c>
      <c r="S27" s="84">
        <v>0</v>
      </c>
      <c r="T27" s="84">
        <v>0</v>
      </c>
      <c r="U27" s="84">
        <v>0</v>
      </c>
      <c r="V27" s="84">
        <v>6.00683223809519</v>
      </c>
      <c r="W27" s="84">
        <v>0</v>
      </c>
      <c r="X27" s="84">
        <v>0</v>
      </c>
      <c r="Y27" s="84">
        <v>0</v>
      </c>
      <c r="Z27" s="84">
        <v>0</v>
      </c>
      <c r="AA27" s="84">
        <v>0.13275957142857142</v>
      </c>
      <c r="AB27" s="84">
        <v>0</v>
      </c>
      <c r="AC27" s="84">
        <v>0</v>
      </c>
      <c r="AD27" s="84">
        <v>0</v>
      </c>
      <c r="AE27" s="84">
        <v>0</v>
      </c>
      <c r="AF27" s="84">
        <v>0</v>
      </c>
      <c r="AG27" s="84">
        <v>0</v>
      </c>
      <c r="AH27" s="84">
        <v>0</v>
      </c>
      <c r="AI27" s="84">
        <v>183.98468133333333</v>
      </c>
      <c r="AJ27" s="84">
        <v>0.16695176190476191</v>
      </c>
      <c r="AK27" s="84">
        <v>0</v>
      </c>
      <c r="AL27" s="84">
        <v>0</v>
      </c>
      <c r="AM27" s="84">
        <v>28.70856223809524</v>
      </c>
      <c r="AN27" s="84">
        <v>0</v>
      </c>
      <c r="AO27" s="84">
        <v>0</v>
      </c>
      <c r="AP27" s="84">
        <v>239.29772528571422</v>
      </c>
      <c r="AQ27" s="84">
        <v>239.29772528571422</v>
      </c>
    </row>
    <row r="28" spans="1:43">
      <c r="A28" s="78"/>
      <c r="B28" s="79" t="s">
        <v>18</v>
      </c>
      <c r="C28" s="84">
        <v>0</v>
      </c>
      <c r="D28" s="84">
        <v>366.26036038095236</v>
      </c>
      <c r="E28" s="84">
        <v>0</v>
      </c>
      <c r="F28" s="84">
        <v>0</v>
      </c>
      <c r="G28" s="84">
        <v>0</v>
      </c>
      <c r="H28" s="84">
        <v>0</v>
      </c>
      <c r="I28" s="84">
        <v>0</v>
      </c>
      <c r="J28" s="84">
        <v>0</v>
      </c>
      <c r="K28" s="84">
        <v>95.453825095238088</v>
      </c>
      <c r="L28" s="84">
        <v>0</v>
      </c>
      <c r="M28" s="84">
        <v>0</v>
      </c>
      <c r="N28" s="84">
        <v>0</v>
      </c>
      <c r="O28" s="84">
        <v>1.8064864761904715</v>
      </c>
      <c r="P28" s="84">
        <v>14.464997380952381</v>
      </c>
      <c r="Q28" s="84">
        <v>11.354507666666667</v>
      </c>
      <c r="R28" s="84">
        <v>0</v>
      </c>
      <c r="S28" s="84">
        <v>0</v>
      </c>
      <c r="T28" s="84">
        <v>0</v>
      </c>
      <c r="U28" s="84">
        <v>1.0731551904761905</v>
      </c>
      <c r="V28" s="84">
        <v>272.84227947619001</v>
      </c>
      <c r="W28" s="84">
        <v>0</v>
      </c>
      <c r="X28" s="84">
        <v>0</v>
      </c>
      <c r="Y28" s="84">
        <v>2.5356779999999999</v>
      </c>
      <c r="Z28" s="84">
        <v>0</v>
      </c>
      <c r="AA28" s="84">
        <v>372.41050004761905</v>
      </c>
      <c r="AB28" s="84">
        <v>0</v>
      </c>
      <c r="AC28" s="84">
        <v>0</v>
      </c>
      <c r="AD28" s="84">
        <v>0</v>
      </c>
      <c r="AE28" s="84">
        <v>0</v>
      </c>
      <c r="AF28" s="84">
        <v>0</v>
      </c>
      <c r="AG28" s="84">
        <v>0</v>
      </c>
      <c r="AH28" s="84">
        <v>0</v>
      </c>
      <c r="AI28" s="84">
        <v>68.674177095237624</v>
      </c>
      <c r="AJ28" s="84">
        <v>2.2285677142857145</v>
      </c>
      <c r="AK28" s="84">
        <v>0</v>
      </c>
      <c r="AL28" s="84">
        <v>0</v>
      </c>
      <c r="AM28" s="84">
        <v>166.92822161904763</v>
      </c>
      <c r="AN28" s="84">
        <v>0</v>
      </c>
      <c r="AO28" s="84">
        <v>0</v>
      </c>
      <c r="AP28" s="84">
        <v>1376.0327561428562</v>
      </c>
      <c r="AQ28" s="84">
        <v>1376.0327561428562</v>
      </c>
    </row>
    <row r="29" spans="1:43" ht="18.75">
      <c r="A29" s="80"/>
      <c r="B29" s="81" t="s">
        <v>97</v>
      </c>
      <c r="C29" s="84">
        <v>0</v>
      </c>
      <c r="D29" s="84">
        <v>14797.871141285714</v>
      </c>
      <c r="E29" s="84">
        <v>0</v>
      </c>
      <c r="F29" s="84">
        <v>0</v>
      </c>
      <c r="G29" s="84">
        <v>0</v>
      </c>
      <c r="H29" s="84">
        <v>1.8268977142857143</v>
      </c>
      <c r="I29" s="84">
        <v>0</v>
      </c>
      <c r="J29" s="84">
        <v>0</v>
      </c>
      <c r="K29" s="84">
        <v>1585.1434890476144</v>
      </c>
      <c r="L29" s="84">
        <v>0</v>
      </c>
      <c r="M29" s="84">
        <v>1.1952721904761905</v>
      </c>
      <c r="N29" s="84">
        <v>0</v>
      </c>
      <c r="O29" s="84">
        <v>71.398267238095229</v>
      </c>
      <c r="P29" s="84">
        <v>74.972696761904771</v>
      </c>
      <c r="Q29" s="84">
        <v>699.88693433333333</v>
      </c>
      <c r="R29" s="84">
        <v>0</v>
      </c>
      <c r="S29" s="84">
        <v>197.51400738095236</v>
      </c>
      <c r="T29" s="84">
        <v>1.9499194285714285</v>
      </c>
      <c r="U29" s="84">
        <v>3569.7024649999998</v>
      </c>
      <c r="V29" s="84">
        <v>7440.6177172380949</v>
      </c>
      <c r="W29" s="84">
        <v>5525.9724378571427</v>
      </c>
      <c r="X29" s="84">
        <v>0</v>
      </c>
      <c r="Y29" s="84">
        <v>2232.4218329047526</v>
      </c>
      <c r="Z29" s="84">
        <v>0</v>
      </c>
      <c r="AA29" s="84">
        <v>4650.6595336666669</v>
      </c>
      <c r="AB29" s="84">
        <v>0</v>
      </c>
      <c r="AC29" s="84">
        <v>0</v>
      </c>
      <c r="AD29" s="84">
        <v>0</v>
      </c>
      <c r="AE29" s="84">
        <v>0</v>
      </c>
      <c r="AF29" s="84">
        <v>0</v>
      </c>
      <c r="AG29" s="84">
        <v>0</v>
      </c>
      <c r="AH29" s="84">
        <v>0</v>
      </c>
      <c r="AI29" s="84">
        <v>10501.993827999951</v>
      </c>
      <c r="AJ29" s="84">
        <v>986.4603880476144</v>
      </c>
      <c r="AK29" s="84">
        <v>0</v>
      </c>
      <c r="AL29" s="84">
        <v>721.94313947619048</v>
      </c>
      <c r="AM29" s="84">
        <v>3676.6418993809521</v>
      </c>
      <c r="AN29" s="84">
        <v>0.16177142857142859</v>
      </c>
      <c r="AO29" s="84">
        <v>0</v>
      </c>
      <c r="AP29" s="84">
        <v>56738.333638380878</v>
      </c>
      <c r="AQ29" s="128">
        <f>56738.3336383809-AQ21</f>
        <v>55675.223518595187</v>
      </c>
    </row>
    <row r="30" spans="1:43">
      <c r="A30" s="68"/>
      <c r="B30" s="69" t="s">
        <v>98</v>
      </c>
      <c r="C30" s="84">
        <v>0</v>
      </c>
      <c r="D30" s="84">
        <v>0</v>
      </c>
      <c r="E30" s="84">
        <v>0</v>
      </c>
      <c r="F30" s="84">
        <v>0</v>
      </c>
      <c r="G30" s="84">
        <v>0</v>
      </c>
      <c r="H30" s="84">
        <v>0</v>
      </c>
      <c r="I30" s="84">
        <v>0</v>
      </c>
      <c r="J30" s="84">
        <v>0</v>
      </c>
      <c r="K30" s="84">
        <v>0</v>
      </c>
      <c r="L30" s="84">
        <v>0</v>
      </c>
      <c r="M30" s="84">
        <v>0</v>
      </c>
      <c r="N30" s="84">
        <v>0</v>
      </c>
      <c r="O30" s="84">
        <v>0</v>
      </c>
      <c r="P30" s="84">
        <v>0</v>
      </c>
      <c r="Q30" s="84">
        <v>0</v>
      </c>
      <c r="R30" s="84">
        <v>0</v>
      </c>
      <c r="S30" s="84">
        <v>0</v>
      </c>
      <c r="T30" s="84">
        <v>0</v>
      </c>
      <c r="U30" s="84">
        <v>0</v>
      </c>
      <c r="V30" s="84">
        <v>0</v>
      </c>
      <c r="W30" s="84">
        <v>0</v>
      </c>
      <c r="X30" s="84">
        <v>0</v>
      </c>
      <c r="Y30" s="84">
        <v>0</v>
      </c>
      <c r="Z30" s="84">
        <v>0</v>
      </c>
      <c r="AA30" s="84">
        <v>0</v>
      </c>
      <c r="AB30" s="84">
        <v>0</v>
      </c>
      <c r="AC30" s="84">
        <v>0</v>
      </c>
      <c r="AD30" s="84">
        <v>0</v>
      </c>
      <c r="AE30" s="84">
        <v>0</v>
      </c>
      <c r="AF30" s="84">
        <v>0</v>
      </c>
      <c r="AG30" s="84">
        <v>0</v>
      </c>
      <c r="AH30" s="84">
        <v>0</v>
      </c>
      <c r="AI30" s="84">
        <v>0</v>
      </c>
      <c r="AJ30" s="84">
        <v>0</v>
      </c>
      <c r="AK30" s="84">
        <v>0</v>
      </c>
      <c r="AL30" s="84">
        <v>0</v>
      </c>
      <c r="AM30" s="84">
        <v>0</v>
      </c>
      <c r="AN30" s="84">
        <v>0</v>
      </c>
      <c r="AO30" s="84">
        <v>0</v>
      </c>
      <c r="AP30" s="84">
        <v>0</v>
      </c>
      <c r="AQ30" s="84">
        <v>0</v>
      </c>
    </row>
    <row r="31" spans="1:43">
      <c r="A31" s="68"/>
      <c r="B31" s="69" t="s">
        <v>43</v>
      </c>
      <c r="C31" s="84">
        <v>0</v>
      </c>
      <c r="D31" s="84">
        <v>0</v>
      </c>
      <c r="E31" s="84">
        <v>0</v>
      </c>
      <c r="F31" s="84">
        <v>0</v>
      </c>
      <c r="G31" s="84">
        <v>0</v>
      </c>
      <c r="H31" s="84">
        <v>0</v>
      </c>
      <c r="I31" s="84">
        <v>0</v>
      </c>
      <c r="J31" s="84">
        <v>0</v>
      </c>
      <c r="K31" s="84">
        <v>0</v>
      </c>
      <c r="L31" s="84">
        <v>0</v>
      </c>
      <c r="M31" s="84">
        <v>0</v>
      </c>
      <c r="N31" s="84">
        <v>0</v>
      </c>
      <c r="O31" s="84">
        <v>0</v>
      </c>
      <c r="P31" s="84">
        <v>0</v>
      </c>
      <c r="Q31" s="84">
        <v>0</v>
      </c>
      <c r="R31" s="84">
        <v>0</v>
      </c>
      <c r="S31" s="84">
        <v>0</v>
      </c>
      <c r="T31" s="84">
        <v>0</v>
      </c>
      <c r="U31" s="84">
        <v>0</v>
      </c>
      <c r="V31" s="84">
        <v>0</v>
      </c>
      <c r="W31" s="84">
        <v>0</v>
      </c>
      <c r="X31" s="84">
        <v>0</v>
      </c>
      <c r="Y31" s="84">
        <v>0</v>
      </c>
      <c r="Z31" s="84">
        <v>0</v>
      </c>
      <c r="AA31" s="84">
        <v>0</v>
      </c>
      <c r="AB31" s="84">
        <v>0</v>
      </c>
      <c r="AC31" s="84">
        <v>0</v>
      </c>
      <c r="AD31" s="84">
        <v>0</v>
      </c>
      <c r="AE31" s="84">
        <v>0</v>
      </c>
      <c r="AF31" s="84">
        <v>0</v>
      </c>
      <c r="AG31" s="84">
        <v>0</v>
      </c>
      <c r="AH31" s="84">
        <v>0</v>
      </c>
      <c r="AI31" s="84">
        <v>0</v>
      </c>
      <c r="AJ31" s="84">
        <v>0</v>
      </c>
      <c r="AK31" s="84">
        <v>0</v>
      </c>
      <c r="AL31" s="84">
        <v>0</v>
      </c>
      <c r="AM31" s="84">
        <v>0</v>
      </c>
      <c r="AN31" s="84">
        <v>0</v>
      </c>
      <c r="AO31" s="84">
        <v>0</v>
      </c>
      <c r="AP31" s="84">
        <v>0</v>
      </c>
      <c r="AQ31" s="84">
        <v>0</v>
      </c>
    </row>
    <row r="32" spans="1:43">
      <c r="A32" s="75"/>
      <c r="B32" s="76" t="s">
        <v>16</v>
      </c>
      <c r="C32" s="84">
        <v>0</v>
      </c>
      <c r="D32" s="84">
        <v>32.843661476190476</v>
      </c>
      <c r="E32" s="84">
        <v>0</v>
      </c>
      <c r="F32" s="84">
        <v>0</v>
      </c>
      <c r="G32" s="84">
        <v>0</v>
      </c>
      <c r="H32" s="84">
        <v>0</v>
      </c>
      <c r="I32" s="84">
        <v>0</v>
      </c>
      <c r="J32" s="84">
        <v>0</v>
      </c>
      <c r="K32" s="84">
        <v>4.4073739999999999</v>
      </c>
      <c r="L32" s="84">
        <v>0</v>
      </c>
      <c r="M32" s="84">
        <v>0</v>
      </c>
      <c r="N32" s="84">
        <v>0</v>
      </c>
      <c r="O32" s="84">
        <v>0</v>
      </c>
      <c r="P32" s="84">
        <v>0</v>
      </c>
      <c r="Q32" s="84">
        <v>0</v>
      </c>
      <c r="R32" s="84">
        <v>0</v>
      </c>
      <c r="S32" s="84">
        <v>0</v>
      </c>
      <c r="T32" s="84">
        <v>0</v>
      </c>
      <c r="U32" s="84">
        <v>0</v>
      </c>
      <c r="V32" s="84">
        <v>1.2047619047619047</v>
      </c>
      <c r="W32" s="84">
        <v>24.706184333333333</v>
      </c>
      <c r="X32" s="84">
        <v>0</v>
      </c>
      <c r="Y32" s="84">
        <v>0</v>
      </c>
      <c r="Z32" s="84">
        <v>0</v>
      </c>
      <c r="AA32" s="84">
        <v>6.003504761904762E-2</v>
      </c>
      <c r="AB32" s="84">
        <v>0</v>
      </c>
      <c r="AC32" s="84">
        <v>0</v>
      </c>
      <c r="AD32" s="84">
        <v>0</v>
      </c>
      <c r="AE32" s="84">
        <v>0</v>
      </c>
      <c r="AF32" s="84">
        <v>0</v>
      </c>
      <c r="AG32" s="84">
        <v>0</v>
      </c>
      <c r="AH32" s="84">
        <v>0</v>
      </c>
      <c r="AI32" s="84">
        <v>0</v>
      </c>
      <c r="AJ32" s="84">
        <v>0</v>
      </c>
      <c r="AK32" s="84">
        <v>0</v>
      </c>
      <c r="AL32" s="84">
        <v>0</v>
      </c>
      <c r="AM32" s="84">
        <v>17.409523809523812</v>
      </c>
      <c r="AN32" s="84">
        <v>0</v>
      </c>
      <c r="AO32" s="84">
        <v>0</v>
      </c>
      <c r="AP32" s="84">
        <v>80.631540571428587</v>
      </c>
      <c r="AQ32" s="84">
        <f>AQ33+AQ34</f>
        <v>78.412311214285694</v>
      </c>
    </row>
    <row r="33" spans="1:43">
      <c r="A33" s="78"/>
      <c r="B33" s="79" t="s">
        <v>17</v>
      </c>
      <c r="C33" s="84">
        <v>0</v>
      </c>
      <c r="D33" s="84">
        <v>0</v>
      </c>
      <c r="E33" s="84">
        <v>0</v>
      </c>
      <c r="F33" s="84">
        <v>0</v>
      </c>
      <c r="G33" s="84">
        <v>0</v>
      </c>
      <c r="H33" s="84">
        <v>0</v>
      </c>
      <c r="I33" s="84">
        <v>0</v>
      </c>
      <c r="J33" s="84">
        <v>0</v>
      </c>
      <c r="K33" s="84">
        <v>1.4691246666666666</v>
      </c>
      <c r="L33" s="84">
        <v>0</v>
      </c>
      <c r="M33" s="84">
        <v>0</v>
      </c>
      <c r="N33" s="84">
        <v>0</v>
      </c>
      <c r="O33" s="84">
        <v>0</v>
      </c>
      <c r="P33" s="84">
        <v>0</v>
      </c>
      <c r="Q33" s="84">
        <v>0</v>
      </c>
      <c r="R33" s="84">
        <v>0</v>
      </c>
      <c r="S33" s="84">
        <v>0</v>
      </c>
      <c r="T33" s="84">
        <v>0</v>
      </c>
      <c r="U33" s="84">
        <v>0</v>
      </c>
      <c r="V33" s="84">
        <v>0</v>
      </c>
      <c r="W33" s="84">
        <v>2.9693340476190477</v>
      </c>
      <c r="X33" s="84">
        <v>0</v>
      </c>
      <c r="Y33" s="84">
        <v>0</v>
      </c>
      <c r="Z33" s="84">
        <v>0</v>
      </c>
      <c r="AA33" s="84">
        <v>0</v>
      </c>
      <c r="AB33" s="84">
        <v>0</v>
      </c>
      <c r="AC33" s="84">
        <v>0</v>
      </c>
      <c r="AD33" s="84">
        <v>0</v>
      </c>
      <c r="AE33" s="84">
        <v>0</v>
      </c>
      <c r="AF33" s="84">
        <v>0</v>
      </c>
      <c r="AG33" s="84">
        <v>0</v>
      </c>
      <c r="AH33" s="84">
        <v>0</v>
      </c>
      <c r="AI33" s="84">
        <v>0</v>
      </c>
      <c r="AJ33" s="84">
        <v>0</v>
      </c>
      <c r="AK33" s="84">
        <v>0</v>
      </c>
      <c r="AL33" s="84">
        <v>0</v>
      </c>
      <c r="AM33" s="84">
        <v>0</v>
      </c>
      <c r="AN33" s="84">
        <v>0</v>
      </c>
      <c r="AO33" s="84">
        <v>0</v>
      </c>
      <c r="AP33" s="84">
        <v>4.4384587142857139</v>
      </c>
      <c r="AQ33" s="84">
        <f>4.43845871428571/2</f>
        <v>2.2192293571428552</v>
      </c>
    </row>
    <row r="34" spans="1:43">
      <c r="A34" s="78"/>
      <c r="B34" s="79" t="s">
        <v>18</v>
      </c>
      <c r="C34" s="84">
        <v>0</v>
      </c>
      <c r="D34" s="84">
        <v>32.843661476190476</v>
      </c>
      <c r="E34" s="84">
        <v>0</v>
      </c>
      <c r="F34" s="84">
        <v>0</v>
      </c>
      <c r="G34" s="84">
        <v>0</v>
      </c>
      <c r="H34" s="84">
        <v>0</v>
      </c>
      <c r="I34" s="84">
        <v>0</v>
      </c>
      <c r="J34" s="84">
        <v>0</v>
      </c>
      <c r="K34" s="84">
        <v>2.9382493333333333</v>
      </c>
      <c r="L34" s="84">
        <v>0</v>
      </c>
      <c r="M34" s="84">
        <v>0</v>
      </c>
      <c r="N34" s="84">
        <v>0</v>
      </c>
      <c r="O34" s="84">
        <v>0</v>
      </c>
      <c r="P34" s="84">
        <v>0</v>
      </c>
      <c r="Q34" s="84">
        <v>0</v>
      </c>
      <c r="R34" s="84">
        <v>0</v>
      </c>
      <c r="S34" s="84">
        <v>0</v>
      </c>
      <c r="T34" s="84">
        <v>0</v>
      </c>
      <c r="U34" s="84">
        <v>0</v>
      </c>
      <c r="V34" s="84">
        <v>1.2047619047619047</v>
      </c>
      <c r="W34" s="84">
        <v>21.736850285714286</v>
      </c>
      <c r="X34" s="84">
        <v>0</v>
      </c>
      <c r="Y34" s="84">
        <v>0</v>
      </c>
      <c r="Z34" s="84">
        <v>0</v>
      </c>
      <c r="AA34" s="84">
        <v>6.003504761904762E-2</v>
      </c>
      <c r="AB34" s="84">
        <v>0</v>
      </c>
      <c r="AC34" s="84">
        <v>0</v>
      </c>
      <c r="AD34" s="84">
        <v>0</v>
      </c>
      <c r="AE34" s="84">
        <v>0</v>
      </c>
      <c r="AF34" s="84">
        <v>0</v>
      </c>
      <c r="AG34" s="84">
        <v>0</v>
      </c>
      <c r="AH34" s="84">
        <v>0</v>
      </c>
      <c r="AI34" s="84">
        <v>0</v>
      </c>
      <c r="AJ34" s="84">
        <v>0</v>
      </c>
      <c r="AK34" s="84">
        <v>0</v>
      </c>
      <c r="AL34" s="84">
        <v>0</v>
      </c>
      <c r="AM34" s="84">
        <v>17.409523809523812</v>
      </c>
      <c r="AN34" s="84">
        <v>0</v>
      </c>
      <c r="AO34" s="84">
        <v>0</v>
      </c>
      <c r="AP34" s="84">
        <v>76.193081857142843</v>
      </c>
      <c r="AQ34" s="84">
        <v>76.193081857142843</v>
      </c>
    </row>
    <row r="35" spans="1:43" ht="18.75">
      <c r="A35" s="80"/>
      <c r="B35" s="81" t="s">
        <v>19</v>
      </c>
      <c r="C35" s="84">
        <v>0</v>
      </c>
      <c r="D35" s="84">
        <v>10.197598047619</v>
      </c>
      <c r="E35" s="84">
        <v>0</v>
      </c>
      <c r="F35" s="84">
        <v>0</v>
      </c>
      <c r="G35" s="84">
        <v>0</v>
      </c>
      <c r="H35" s="84">
        <v>0</v>
      </c>
      <c r="I35" s="84">
        <v>0</v>
      </c>
      <c r="J35" s="84">
        <v>0</v>
      </c>
      <c r="K35" s="84">
        <v>23.130215476190479</v>
      </c>
      <c r="L35" s="84">
        <v>0</v>
      </c>
      <c r="M35" s="84">
        <v>0</v>
      </c>
      <c r="N35" s="84">
        <v>0</v>
      </c>
      <c r="O35" s="84">
        <v>0</v>
      </c>
      <c r="P35" s="84">
        <v>0</v>
      </c>
      <c r="Q35" s="84">
        <v>0</v>
      </c>
      <c r="R35" s="84">
        <v>0</v>
      </c>
      <c r="S35" s="84">
        <v>0</v>
      </c>
      <c r="T35" s="84">
        <v>0</v>
      </c>
      <c r="U35" s="84">
        <v>0</v>
      </c>
      <c r="V35" s="84">
        <v>19.844982666666667</v>
      </c>
      <c r="W35" s="84">
        <v>154.98242690476189</v>
      </c>
      <c r="X35" s="84">
        <v>0</v>
      </c>
      <c r="Y35" s="84">
        <v>0</v>
      </c>
      <c r="Z35" s="84">
        <v>0</v>
      </c>
      <c r="AA35" s="84">
        <v>0</v>
      </c>
      <c r="AB35" s="84">
        <v>0</v>
      </c>
      <c r="AC35" s="84">
        <v>0</v>
      </c>
      <c r="AD35" s="84">
        <v>0</v>
      </c>
      <c r="AE35" s="84">
        <v>0</v>
      </c>
      <c r="AF35" s="84">
        <v>0</v>
      </c>
      <c r="AG35" s="84">
        <v>0</v>
      </c>
      <c r="AH35" s="84">
        <v>0</v>
      </c>
      <c r="AI35" s="84">
        <v>0</v>
      </c>
      <c r="AJ35" s="84">
        <v>0</v>
      </c>
      <c r="AK35" s="84">
        <v>0</v>
      </c>
      <c r="AL35" s="84">
        <v>0</v>
      </c>
      <c r="AM35" s="84">
        <v>57.566059238095235</v>
      </c>
      <c r="AN35" s="84">
        <v>0.2857142857142857</v>
      </c>
      <c r="AO35" s="84">
        <v>0</v>
      </c>
      <c r="AP35" s="84">
        <v>266.00699661904753</v>
      </c>
      <c r="AQ35" s="84">
        <v>266.00699661904753</v>
      </c>
    </row>
    <row r="36" spans="1:43">
      <c r="A36" s="78"/>
      <c r="B36" s="79" t="s">
        <v>17</v>
      </c>
      <c r="C36" s="84">
        <v>0</v>
      </c>
      <c r="D36" s="84">
        <v>0</v>
      </c>
      <c r="E36" s="84">
        <v>0</v>
      </c>
      <c r="F36" s="84">
        <v>0</v>
      </c>
      <c r="G36" s="84">
        <v>0</v>
      </c>
      <c r="H36" s="84">
        <v>0</v>
      </c>
      <c r="I36" s="84">
        <v>0</v>
      </c>
      <c r="J36" s="84">
        <v>0</v>
      </c>
      <c r="K36" s="84">
        <v>0</v>
      </c>
      <c r="L36" s="84">
        <v>0</v>
      </c>
      <c r="M36" s="84">
        <v>0</v>
      </c>
      <c r="N36" s="84">
        <v>0</v>
      </c>
      <c r="O36" s="84">
        <v>0</v>
      </c>
      <c r="P36" s="84">
        <v>0</v>
      </c>
      <c r="Q36" s="84">
        <v>0</v>
      </c>
      <c r="R36" s="84">
        <v>0</v>
      </c>
      <c r="S36" s="84">
        <v>0</v>
      </c>
      <c r="T36" s="84">
        <v>0</v>
      </c>
      <c r="U36" s="84">
        <v>0</v>
      </c>
      <c r="V36" s="84">
        <v>0</v>
      </c>
      <c r="W36" s="84">
        <v>0</v>
      </c>
      <c r="X36" s="84">
        <v>0</v>
      </c>
      <c r="Y36" s="84">
        <v>0</v>
      </c>
      <c r="Z36" s="84">
        <v>0</v>
      </c>
      <c r="AA36" s="84">
        <v>0</v>
      </c>
      <c r="AB36" s="84">
        <v>0</v>
      </c>
      <c r="AC36" s="84">
        <v>0</v>
      </c>
      <c r="AD36" s="84">
        <v>0</v>
      </c>
      <c r="AE36" s="84">
        <v>0</v>
      </c>
      <c r="AF36" s="84">
        <v>0</v>
      </c>
      <c r="AG36" s="84">
        <v>0</v>
      </c>
      <c r="AH36" s="84">
        <v>0</v>
      </c>
      <c r="AI36" s="84">
        <v>0</v>
      </c>
      <c r="AJ36" s="84">
        <v>0</v>
      </c>
      <c r="AK36" s="84">
        <v>0</v>
      </c>
      <c r="AL36" s="84">
        <v>0</v>
      </c>
      <c r="AM36" s="84">
        <v>0.13333333333333333</v>
      </c>
      <c r="AN36" s="84">
        <v>0</v>
      </c>
      <c r="AO36" s="84">
        <v>0</v>
      </c>
      <c r="AP36" s="84">
        <v>0.13333333333333333</v>
      </c>
      <c r="AQ36" s="84">
        <v>0.13333333333333333</v>
      </c>
    </row>
    <row r="37" spans="1:43">
      <c r="A37" s="78"/>
      <c r="B37" s="79" t="s">
        <v>18</v>
      </c>
      <c r="C37" s="84">
        <v>0</v>
      </c>
      <c r="D37" s="84">
        <v>10.197598047619</v>
      </c>
      <c r="E37" s="84">
        <v>0</v>
      </c>
      <c r="F37" s="84">
        <v>0</v>
      </c>
      <c r="G37" s="84">
        <v>0</v>
      </c>
      <c r="H37" s="84">
        <v>0</v>
      </c>
      <c r="I37" s="84">
        <v>0</v>
      </c>
      <c r="J37" s="84">
        <v>0</v>
      </c>
      <c r="K37" s="84">
        <v>23.130215476190479</v>
      </c>
      <c r="L37" s="84">
        <v>0</v>
      </c>
      <c r="M37" s="84">
        <v>0</v>
      </c>
      <c r="N37" s="84">
        <v>0</v>
      </c>
      <c r="O37" s="84">
        <v>0</v>
      </c>
      <c r="P37" s="84">
        <v>0</v>
      </c>
      <c r="Q37" s="84">
        <v>0</v>
      </c>
      <c r="R37" s="84">
        <v>0</v>
      </c>
      <c r="S37" s="84">
        <v>0</v>
      </c>
      <c r="T37" s="84">
        <v>0</v>
      </c>
      <c r="U37" s="84">
        <v>0</v>
      </c>
      <c r="V37" s="84">
        <v>19.844982666666667</v>
      </c>
      <c r="W37" s="84">
        <v>154.98242690476189</v>
      </c>
      <c r="X37" s="84">
        <v>0</v>
      </c>
      <c r="Y37" s="84">
        <v>0</v>
      </c>
      <c r="Z37" s="84">
        <v>0</v>
      </c>
      <c r="AA37" s="84">
        <v>0</v>
      </c>
      <c r="AB37" s="84">
        <v>0</v>
      </c>
      <c r="AC37" s="84">
        <v>0</v>
      </c>
      <c r="AD37" s="84">
        <v>0</v>
      </c>
      <c r="AE37" s="84">
        <v>0</v>
      </c>
      <c r="AF37" s="84">
        <v>0</v>
      </c>
      <c r="AG37" s="84">
        <v>0</v>
      </c>
      <c r="AH37" s="84">
        <v>0</v>
      </c>
      <c r="AI37" s="84">
        <v>0</v>
      </c>
      <c r="AJ37" s="84">
        <v>0</v>
      </c>
      <c r="AK37" s="84">
        <v>0</v>
      </c>
      <c r="AL37" s="84">
        <v>0</v>
      </c>
      <c r="AM37" s="84">
        <v>57.432725904761909</v>
      </c>
      <c r="AN37" s="84">
        <v>0.2857142857142857</v>
      </c>
      <c r="AO37" s="84">
        <v>0</v>
      </c>
      <c r="AP37" s="84">
        <v>265.87366328571426</v>
      </c>
      <c r="AQ37" s="84">
        <v>265.87366328571426</v>
      </c>
    </row>
    <row r="38" spans="1:43" ht="18.75">
      <c r="A38" s="80"/>
      <c r="B38" s="81" t="s">
        <v>26</v>
      </c>
      <c r="C38" s="84">
        <v>0</v>
      </c>
      <c r="D38" s="84">
        <v>0</v>
      </c>
      <c r="E38" s="84">
        <v>0</v>
      </c>
      <c r="F38" s="84">
        <v>0</v>
      </c>
      <c r="G38" s="84">
        <v>0</v>
      </c>
      <c r="H38" s="84">
        <v>0</v>
      </c>
      <c r="I38" s="84">
        <v>0</v>
      </c>
      <c r="J38" s="84">
        <v>0</v>
      </c>
      <c r="K38" s="84">
        <v>0</v>
      </c>
      <c r="L38" s="84">
        <v>0</v>
      </c>
      <c r="M38" s="84">
        <v>0</v>
      </c>
      <c r="N38" s="84">
        <v>0</v>
      </c>
      <c r="O38" s="84">
        <v>0</v>
      </c>
      <c r="P38" s="84">
        <v>0</v>
      </c>
      <c r="Q38" s="84">
        <v>0</v>
      </c>
      <c r="R38" s="84">
        <v>0</v>
      </c>
      <c r="S38" s="84">
        <v>0</v>
      </c>
      <c r="T38" s="84">
        <v>0</v>
      </c>
      <c r="U38" s="84">
        <v>0</v>
      </c>
      <c r="V38" s="84">
        <v>0</v>
      </c>
      <c r="W38" s="84">
        <v>0</v>
      </c>
      <c r="X38" s="84">
        <v>0</v>
      </c>
      <c r="Y38" s="84">
        <v>0</v>
      </c>
      <c r="Z38" s="84">
        <v>0</v>
      </c>
      <c r="AA38" s="84">
        <v>0</v>
      </c>
      <c r="AB38" s="84">
        <v>0</v>
      </c>
      <c r="AC38" s="84">
        <v>0</v>
      </c>
      <c r="AD38" s="84">
        <v>0</v>
      </c>
      <c r="AE38" s="84">
        <v>0</v>
      </c>
      <c r="AF38" s="84">
        <v>0</v>
      </c>
      <c r="AG38" s="84">
        <v>0</v>
      </c>
      <c r="AH38" s="84">
        <v>0</v>
      </c>
      <c r="AI38" s="84">
        <v>0</v>
      </c>
      <c r="AJ38" s="84">
        <v>0</v>
      </c>
      <c r="AK38" s="84">
        <v>0</v>
      </c>
      <c r="AL38" s="84">
        <v>0</v>
      </c>
      <c r="AM38" s="84">
        <v>0</v>
      </c>
      <c r="AN38" s="84">
        <v>0</v>
      </c>
      <c r="AO38" s="84">
        <v>0</v>
      </c>
      <c r="AP38" s="84">
        <v>0</v>
      </c>
      <c r="AQ38" s="84">
        <v>0</v>
      </c>
    </row>
    <row r="39" spans="1:43">
      <c r="A39" s="78"/>
      <c r="B39" s="79" t="s">
        <v>17</v>
      </c>
      <c r="C39" s="84">
        <v>0</v>
      </c>
      <c r="D39" s="84">
        <v>0</v>
      </c>
      <c r="E39" s="84">
        <v>0</v>
      </c>
      <c r="F39" s="84">
        <v>0</v>
      </c>
      <c r="G39" s="84">
        <v>0</v>
      </c>
      <c r="H39" s="84">
        <v>0</v>
      </c>
      <c r="I39" s="84">
        <v>0</v>
      </c>
      <c r="J39" s="84">
        <v>0</v>
      </c>
      <c r="K39" s="84">
        <v>0</v>
      </c>
      <c r="L39" s="84">
        <v>0</v>
      </c>
      <c r="M39" s="84">
        <v>0</v>
      </c>
      <c r="N39" s="84">
        <v>0</v>
      </c>
      <c r="O39" s="84">
        <v>0</v>
      </c>
      <c r="P39" s="84">
        <v>0</v>
      </c>
      <c r="Q39" s="84">
        <v>0</v>
      </c>
      <c r="R39" s="84">
        <v>0</v>
      </c>
      <c r="S39" s="84">
        <v>0</v>
      </c>
      <c r="T39" s="84">
        <v>0</v>
      </c>
      <c r="U39" s="84">
        <v>0</v>
      </c>
      <c r="V39" s="84">
        <v>0</v>
      </c>
      <c r="W39" s="84">
        <v>0</v>
      </c>
      <c r="X39" s="84">
        <v>0</v>
      </c>
      <c r="Y39" s="84">
        <v>0</v>
      </c>
      <c r="Z39" s="84">
        <v>0</v>
      </c>
      <c r="AA39" s="84">
        <v>0</v>
      </c>
      <c r="AB39" s="84">
        <v>0</v>
      </c>
      <c r="AC39" s="84">
        <v>0</v>
      </c>
      <c r="AD39" s="84">
        <v>0</v>
      </c>
      <c r="AE39" s="84">
        <v>0</v>
      </c>
      <c r="AF39" s="84">
        <v>0</v>
      </c>
      <c r="AG39" s="84">
        <v>0</v>
      </c>
      <c r="AH39" s="84">
        <v>0</v>
      </c>
      <c r="AI39" s="84">
        <v>0</v>
      </c>
      <c r="AJ39" s="84">
        <v>0</v>
      </c>
      <c r="AK39" s="84">
        <v>0</v>
      </c>
      <c r="AL39" s="84">
        <v>0</v>
      </c>
      <c r="AM39" s="84">
        <v>0</v>
      </c>
      <c r="AN39" s="84">
        <v>0</v>
      </c>
      <c r="AO39" s="84">
        <v>0</v>
      </c>
      <c r="AP39" s="84">
        <v>0</v>
      </c>
      <c r="AQ39" s="84">
        <v>0</v>
      </c>
    </row>
    <row r="40" spans="1:43">
      <c r="A40" s="78"/>
      <c r="B40" s="79" t="s">
        <v>18</v>
      </c>
      <c r="C40" s="84">
        <v>0</v>
      </c>
      <c r="D40" s="84">
        <v>0</v>
      </c>
      <c r="E40" s="84">
        <v>0</v>
      </c>
      <c r="F40" s="84">
        <v>0</v>
      </c>
      <c r="G40" s="84">
        <v>0</v>
      </c>
      <c r="H40" s="84">
        <v>0</v>
      </c>
      <c r="I40" s="84">
        <v>0</v>
      </c>
      <c r="J40" s="84">
        <v>0</v>
      </c>
      <c r="K40" s="84">
        <v>0</v>
      </c>
      <c r="L40" s="84">
        <v>0</v>
      </c>
      <c r="M40" s="84">
        <v>0</v>
      </c>
      <c r="N40" s="84">
        <v>0</v>
      </c>
      <c r="O40" s="84">
        <v>0</v>
      </c>
      <c r="P40" s="84">
        <v>0</v>
      </c>
      <c r="Q40" s="84">
        <v>0</v>
      </c>
      <c r="R40" s="84">
        <v>0</v>
      </c>
      <c r="S40" s="84">
        <v>0</v>
      </c>
      <c r="T40" s="84">
        <v>0</v>
      </c>
      <c r="U40" s="84">
        <v>0</v>
      </c>
      <c r="V40" s="84">
        <v>0</v>
      </c>
      <c r="W40" s="84">
        <v>0</v>
      </c>
      <c r="X40" s="84">
        <v>0</v>
      </c>
      <c r="Y40" s="84">
        <v>0</v>
      </c>
      <c r="Z40" s="84">
        <v>0</v>
      </c>
      <c r="AA40" s="84">
        <v>0</v>
      </c>
      <c r="AB40" s="84">
        <v>0</v>
      </c>
      <c r="AC40" s="84">
        <v>0</v>
      </c>
      <c r="AD40" s="84">
        <v>0</v>
      </c>
      <c r="AE40" s="84">
        <v>0</v>
      </c>
      <c r="AF40" s="84">
        <v>0</v>
      </c>
      <c r="AG40" s="84">
        <v>0</v>
      </c>
      <c r="AH40" s="84">
        <v>0</v>
      </c>
      <c r="AI40" s="84">
        <v>0</v>
      </c>
      <c r="AJ40" s="84">
        <v>0</v>
      </c>
      <c r="AK40" s="84">
        <v>0</v>
      </c>
      <c r="AL40" s="84">
        <v>0</v>
      </c>
      <c r="AM40" s="84">
        <v>0</v>
      </c>
      <c r="AN40" s="84">
        <v>0</v>
      </c>
      <c r="AO40" s="84">
        <v>0</v>
      </c>
      <c r="AP40" s="84">
        <v>0</v>
      </c>
      <c r="AQ40" s="84">
        <v>0</v>
      </c>
    </row>
    <row r="41" spans="1:43" ht="18.75">
      <c r="A41" s="80"/>
      <c r="B41" s="81" t="s">
        <v>44</v>
      </c>
      <c r="C41" s="84">
        <v>0</v>
      </c>
      <c r="D41" s="84">
        <v>43.04125952380948</v>
      </c>
      <c r="E41" s="84">
        <v>0</v>
      </c>
      <c r="F41" s="84">
        <v>0</v>
      </c>
      <c r="G41" s="84">
        <v>0</v>
      </c>
      <c r="H41" s="84">
        <v>0</v>
      </c>
      <c r="I41" s="84">
        <v>0</v>
      </c>
      <c r="J41" s="84">
        <v>0</v>
      </c>
      <c r="K41" s="84">
        <v>27.53758947619048</v>
      </c>
      <c r="L41" s="84">
        <v>0</v>
      </c>
      <c r="M41" s="84">
        <v>0</v>
      </c>
      <c r="N41" s="84">
        <v>0</v>
      </c>
      <c r="O41" s="84">
        <v>0</v>
      </c>
      <c r="P41" s="84">
        <v>0</v>
      </c>
      <c r="Q41" s="84">
        <v>0</v>
      </c>
      <c r="R41" s="84">
        <v>0</v>
      </c>
      <c r="S41" s="84">
        <v>0</v>
      </c>
      <c r="T41" s="84">
        <v>0</v>
      </c>
      <c r="U41" s="84">
        <v>0</v>
      </c>
      <c r="V41" s="84">
        <v>21.049744571428572</v>
      </c>
      <c r="W41" s="84">
        <v>179.68861123809523</v>
      </c>
      <c r="X41" s="84">
        <v>0</v>
      </c>
      <c r="Y41" s="84">
        <v>0</v>
      </c>
      <c r="Z41" s="84">
        <v>0</v>
      </c>
      <c r="AA41" s="84">
        <v>6.003504761904762E-2</v>
      </c>
      <c r="AB41" s="84">
        <v>0</v>
      </c>
      <c r="AC41" s="84">
        <v>0</v>
      </c>
      <c r="AD41" s="84">
        <v>0</v>
      </c>
      <c r="AE41" s="84">
        <v>0</v>
      </c>
      <c r="AF41" s="84">
        <v>0</v>
      </c>
      <c r="AG41" s="84">
        <v>0</v>
      </c>
      <c r="AH41" s="84">
        <v>0</v>
      </c>
      <c r="AI41" s="84">
        <v>0</v>
      </c>
      <c r="AJ41" s="84">
        <v>0</v>
      </c>
      <c r="AK41" s="84">
        <v>0</v>
      </c>
      <c r="AL41" s="84">
        <v>0</v>
      </c>
      <c r="AM41" s="84">
        <v>74.97558304761904</v>
      </c>
      <c r="AN41" s="84">
        <v>0.2857142857142857</v>
      </c>
      <c r="AO41" s="84">
        <v>0</v>
      </c>
      <c r="AP41" s="84">
        <v>346.63853719047614</v>
      </c>
      <c r="AQ41" s="128">
        <f>346.638537190476-AQ33</f>
        <v>344.41930783333311</v>
      </c>
    </row>
    <row r="42" spans="1:43">
      <c r="A42" s="68"/>
      <c r="B42" s="69" t="s">
        <v>45</v>
      </c>
      <c r="C42" s="84">
        <v>0</v>
      </c>
      <c r="D42" s="84">
        <v>0</v>
      </c>
      <c r="E42" s="84">
        <v>0</v>
      </c>
      <c r="F42" s="84">
        <v>0</v>
      </c>
      <c r="G42" s="84">
        <v>0</v>
      </c>
      <c r="H42" s="84">
        <v>0</v>
      </c>
      <c r="I42" s="84">
        <v>0</v>
      </c>
      <c r="J42" s="84">
        <v>0</v>
      </c>
      <c r="K42" s="84">
        <v>0</v>
      </c>
      <c r="L42" s="84">
        <v>0</v>
      </c>
      <c r="M42" s="84">
        <v>0</v>
      </c>
      <c r="N42" s="84">
        <v>0</v>
      </c>
      <c r="O42" s="84">
        <v>0</v>
      </c>
      <c r="P42" s="84">
        <v>0</v>
      </c>
      <c r="Q42" s="84">
        <v>0</v>
      </c>
      <c r="R42" s="84">
        <v>0</v>
      </c>
      <c r="S42" s="84">
        <v>0</v>
      </c>
      <c r="T42" s="84">
        <v>0</v>
      </c>
      <c r="U42" s="84">
        <v>0</v>
      </c>
      <c r="V42" s="84">
        <v>0</v>
      </c>
      <c r="W42" s="84">
        <v>0</v>
      </c>
      <c r="X42" s="84">
        <v>0</v>
      </c>
      <c r="Y42" s="84">
        <v>0</v>
      </c>
      <c r="Z42" s="84">
        <v>0</v>
      </c>
      <c r="AA42" s="84">
        <v>0</v>
      </c>
      <c r="AB42" s="84">
        <v>0</v>
      </c>
      <c r="AC42" s="84">
        <v>0</v>
      </c>
      <c r="AD42" s="84">
        <v>0</v>
      </c>
      <c r="AE42" s="84">
        <v>0</v>
      </c>
      <c r="AF42" s="84">
        <v>0</v>
      </c>
      <c r="AG42" s="84">
        <v>0</v>
      </c>
      <c r="AH42" s="84">
        <v>0</v>
      </c>
      <c r="AI42" s="84">
        <v>0</v>
      </c>
      <c r="AJ42" s="84">
        <v>0</v>
      </c>
      <c r="AK42" s="84">
        <v>0</v>
      </c>
      <c r="AL42" s="84">
        <v>0</v>
      </c>
      <c r="AM42" s="84">
        <v>0</v>
      </c>
      <c r="AN42" s="84">
        <v>0</v>
      </c>
      <c r="AO42" s="84">
        <v>0</v>
      </c>
      <c r="AP42" s="84">
        <v>0</v>
      </c>
      <c r="AQ42" s="84">
        <v>0</v>
      </c>
    </row>
    <row r="43" spans="1:43">
      <c r="A43" s="75"/>
      <c r="B43" s="76" t="s">
        <v>16</v>
      </c>
      <c r="C43" s="84">
        <v>0</v>
      </c>
      <c r="D43" s="84">
        <v>61.119994952380956</v>
      </c>
      <c r="E43" s="84">
        <v>0</v>
      </c>
      <c r="F43" s="84">
        <v>0</v>
      </c>
      <c r="G43" s="84">
        <v>0</v>
      </c>
      <c r="H43" s="84">
        <v>0</v>
      </c>
      <c r="I43" s="84">
        <v>0</v>
      </c>
      <c r="J43" s="84">
        <v>0</v>
      </c>
      <c r="K43" s="84">
        <v>1.4691246666666666</v>
      </c>
      <c r="L43" s="84">
        <v>0</v>
      </c>
      <c r="M43" s="84">
        <v>0</v>
      </c>
      <c r="N43" s="84">
        <v>0</v>
      </c>
      <c r="O43" s="84">
        <v>0</v>
      </c>
      <c r="P43" s="84">
        <v>0</v>
      </c>
      <c r="Q43" s="84">
        <v>0</v>
      </c>
      <c r="R43" s="84">
        <v>0</v>
      </c>
      <c r="S43" s="84">
        <v>0</v>
      </c>
      <c r="T43" s="84">
        <v>0</v>
      </c>
      <c r="U43" s="84">
        <v>0</v>
      </c>
      <c r="V43" s="84">
        <v>2.235636</v>
      </c>
      <c r="W43" s="84">
        <v>23.638887952380951</v>
      </c>
      <c r="X43" s="84">
        <v>0</v>
      </c>
      <c r="Y43" s="84">
        <v>0</v>
      </c>
      <c r="Z43" s="84">
        <v>0</v>
      </c>
      <c r="AA43" s="84">
        <v>0</v>
      </c>
      <c r="AB43" s="84">
        <v>0</v>
      </c>
      <c r="AC43" s="84">
        <v>0</v>
      </c>
      <c r="AD43" s="84">
        <v>0</v>
      </c>
      <c r="AE43" s="84">
        <v>0</v>
      </c>
      <c r="AF43" s="84">
        <v>0</v>
      </c>
      <c r="AG43" s="84">
        <v>0</v>
      </c>
      <c r="AH43" s="84">
        <v>0</v>
      </c>
      <c r="AI43" s="84">
        <v>0</v>
      </c>
      <c r="AJ43" s="84">
        <v>0</v>
      </c>
      <c r="AK43" s="84">
        <v>0</v>
      </c>
      <c r="AL43" s="84">
        <v>0</v>
      </c>
      <c r="AM43" s="84">
        <v>20.028571428571428</v>
      </c>
      <c r="AN43" s="84">
        <v>0</v>
      </c>
      <c r="AO43" s="84">
        <v>0</v>
      </c>
      <c r="AP43" s="84">
        <v>108.492215</v>
      </c>
      <c r="AQ43" s="84">
        <f>AQ44+AQ45</f>
        <v>105.68126142857135</v>
      </c>
    </row>
    <row r="44" spans="1:43">
      <c r="A44" s="78"/>
      <c r="B44" s="79" t="s">
        <v>17</v>
      </c>
      <c r="C44" s="84">
        <v>0</v>
      </c>
      <c r="D44" s="84">
        <v>0</v>
      </c>
      <c r="E44" s="84">
        <v>0</v>
      </c>
      <c r="F44" s="84">
        <v>0</v>
      </c>
      <c r="G44" s="84">
        <v>0</v>
      </c>
      <c r="H44" s="84">
        <v>0</v>
      </c>
      <c r="I44" s="84">
        <v>0</v>
      </c>
      <c r="J44" s="84">
        <v>0</v>
      </c>
      <c r="K44" s="84">
        <v>0</v>
      </c>
      <c r="L44" s="84">
        <v>0</v>
      </c>
      <c r="M44" s="84">
        <v>0</v>
      </c>
      <c r="N44" s="84">
        <v>0</v>
      </c>
      <c r="O44" s="84">
        <v>0</v>
      </c>
      <c r="P44" s="84">
        <v>0</v>
      </c>
      <c r="Q44" s="84">
        <v>0</v>
      </c>
      <c r="R44" s="84">
        <v>0</v>
      </c>
      <c r="S44" s="84">
        <v>0</v>
      </c>
      <c r="T44" s="84">
        <v>0</v>
      </c>
      <c r="U44" s="84">
        <v>0</v>
      </c>
      <c r="V44" s="84">
        <v>0</v>
      </c>
      <c r="W44" s="84">
        <v>5.6219071428570953</v>
      </c>
      <c r="X44" s="84">
        <v>0</v>
      </c>
      <c r="Y44" s="84">
        <v>0</v>
      </c>
      <c r="Z44" s="84">
        <v>0</v>
      </c>
      <c r="AA44" s="84">
        <v>0</v>
      </c>
      <c r="AB44" s="84">
        <v>0</v>
      </c>
      <c r="AC44" s="84">
        <v>0</v>
      </c>
      <c r="AD44" s="84">
        <v>0</v>
      </c>
      <c r="AE44" s="84">
        <v>0</v>
      </c>
      <c r="AF44" s="84">
        <v>0</v>
      </c>
      <c r="AG44" s="84">
        <v>0</v>
      </c>
      <c r="AH44" s="84">
        <v>0</v>
      </c>
      <c r="AI44" s="84">
        <v>0</v>
      </c>
      <c r="AJ44" s="84">
        <v>0</v>
      </c>
      <c r="AK44" s="84">
        <v>0</v>
      </c>
      <c r="AL44" s="84">
        <v>0</v>
      </c>
      <c r="AM44" s="84">
        <v>0</v>
      </c>
      <c r="AN44" s="84">
        <v>0</v>
      </c>
      <c r="AO44" s="84">
        <v>0</v>
      </c>
      <c r="AP44" s="84">
        <v>5.6219071428570953</v>
      </c>
      <c r="AQ44" s="84">
        <f>AP44/2</f>
        <v>2.8109535714285476</v>
      </c>
    </row>
    <row r="45" spans="1:43">
      <c r="A45" s="78"/>
      <c r="B45" s="79" t="s">
        <v>18</v>
      </c>
      <c r="C45" s="84">
        <v>0</v>
      </c>
      <c r="D45" s="84">
        <v>61.119994952380956</v>
      </c>
      <c r="E45" s="84">
        <v>0</v>
      </c>
      <c r="F45" s="84">
        <v>0</v>
      </c>
      <c r="G45" s="84">
        <v>0</v>
      </c>
      <c r="H45" s="84">
        <v>0</v>
      </c>
      <c r="I45" s="84">
        <v>0</v>
      </c>
      <c r="J45" s="84">
        <v>0</v>
      </c>
      <c r="K45" s="84">
        <v>1.4691246666666666</v>
      </c>
      <c r="L45" s="84">
        <v>0</v>
      </c>
      <c r="M45" s="84">
        <v>0</v>
      </c>
      <c r="N45" s="84">
        <v>0</v>
      </c>
      <c r="O45" s="84">
        <v>0</v>
      </c>
      <c r="P45" s="84">
        <v>0</v>
      </c>
      <c r="Q45" s="84">
        <v>0</v>
      </c>
      <c r="R45" s="84">
        <v>0</v>
      </c>
      <c r="S45" s="84">
        <v>0</v>
      </c>
      <c r="T45" s="84">
        <v>0</v>
      </c>
      <c r="U45" s="84">
        <v>0</v>
      </c>
      <c r="V45" s="84">
        <v>2.235636</v>
      </c>
      <c r="W45" s="84">
        <v>18.016980809523762</v>
      </c>
      <c r="X45" s="84">
        <v>0</v>
      </c>
      <c r="Y45" s="84">
        <v>0</v>
      </c>
      <c r="Z45" s="84">
        <v>0</v>
      </c>
      <c r="AA45" s="84">
        <v>0</v>
      </c>
      <c r="AB45" s="84">
        <v>0</v>
      </c>
      <c r="AC45" s="84">
        <v>0</v>
      </c>
      <c r="AD45" s="84">
        <v>0</v>
      </c>
      <c r="AE45" s="84">
        <v>0</v>
      </c>
      <c r="AF45" s="84">
        <v>0</v>
      </c>
      <c r="AG45" s="84">
        <v>0</v>
      </c>
      <c r="AH45" s="84">
        <v>0</v>
      </c>
      <c r="AI45" s="84">
        <v>0</v>
      </c>
      <c r="AJ45" s="84">
        <v>0</v>
      </c>
      <c r="AK45" s="84">
        <v>0</v>
      </c>
      <c r="AL45" s="84">
        <v>0</v>
      </c>
      <c r="AM45" s="84">
        <v>20.028571428571428</v>
      </c>
      <c r="AN45" s="84">
        <v>0</v>
      </c>
      <c r="AO45" s="84">
        <v>0</v>
      </c>
      <c r="AP45" s="84">
        <v>102.87030785714281</v>
      </c>
      <c r="AQ45" s="84">
        <v>102.87030785714281</v>
      </c>
    </row>
    <row r="46" spans="1:43" ht="18.75">
      <c r="A46" s="80"/>
      <c r="B46" s="81" t="s">
        <v>19</v>
      </c>
      <c r="C46" s="84">
        <v>0</v>
      </c>
      <c r="D46" s="84">
        <v>5.6015754285714285</v>
      </c>
      <c r="E46" s="84">
        <v>0</v>
      </c>
      <c r="F46" s="84">
        <v>0</v>
      </c>
      <c r="G46" s="84">
        <v>0</v>
      </c>
      <c r="H46" s="84">
        <v>0</v>
      </c>
      <c r="I46" s="84">
        <v>0</v>
      </c>
      <c r="J46" s="84">
        <v>0</v>
      </c>
      <c r="K46" s="84">
        <v>32.416072</v>
      </c>
      <c r="L46" s="84">
        <v>0</v>
      </c>
      <c r="M46" s="84">
        <v>0</v>
      </c>
      <c r="N46" s="84">
        <v>0</v>
      </c>
      <c r="O46" s="84">
        <v>0</v>
      </c>
      <c r="P46" s="84">
        <v>0</v>
      </c>
      <c r="Q46" s="84">
        <v>0</v>
      </c>
      <c r="R46" s="84">
        <v>0</v>
      </c>
      <c r="S46" s="84">
        <v>0</v>
      </c>
      <c r="T46" s="84">
        <v>0</v>
      </c>
      <c r="U46" s="84">
        <v>0</v>
      </c>
      <c r="V46" s="84">
        <v>0</v>
      </c>
      <c r="W46" s="84">
        <v>155.43588500000001</v>
      </c>
      <c r="X46" s="84">
        <v>0</v>
      </c>
      <c r="Y46" s="84">
        <v>0</v>
      </c>
      <c r="Z46" s="84">
        <v>0</v>
      </c>
      <c r="AA46" s="84">
        <v>3.001752380952381E-2</v>
      </c>
      <c r="AB46" s="84">
        <v>0</v>
      </c>
      <c r="AC46" s="84">
        <v>0</v>
      </c>
      <c r="AD46" s="84">
        <v>0</v>
      </c>
      <c r="AE46" s="84">
        <v>0</v>
      </c>
      <c r="AF46" s="84">
        <v>0</v>
      </c>
      <c r="AG46" s="84">
        <v>0</v>
      </c>
      <c r="AH46" s="84">
        <v>0</v>
      </c>
      <c r="AI46" s="84">
        <v>0</v>
      </c>
      <c r="AJ46" s="84">
        <v>0</v>
      </c>
      <c r="AK46" s="84">
        <v>0</v>
      </c>
      <c r="AL46" s="84">
        <v>0</v>
      </c>
      <c r="AM46" s="84">
        <v>5.0285714285714285</v>
      </c>
      <c r="AN46" s="84">
        <v>0</v>
      </c>
      <c r="AO46" s="84">
        <v>0</v>
      </c>
      <c r="AP46" s="84">
        <v>198.51212138095238</v>
      </c>
      <c r="AQ46" s="84">
        <v>198.51212138095238</v>
      </c>
    </row>
    <row r="47" spans="1:43">
      <c r="A47" s="78"/>
      <c r="B47" s="79" t="s">
        <v>17</v>
      </c>
      <c r="C47" s="84">
        <v>0</v>
      </c>
      <c r="D47" s="84">
        <v>0</v>
      </c>
      <c r="E47" s="84">
        <v>0</v>
      </c>
      <c r="F47" s="84">
        <v>0</v>
      </c>
      <c r="G47" s="84">
        <v>0</v>
      </c>
      <c r="H47" s="84">
        <v>0</v>
      </c>
      <c r="I47" s="84">
        <v>0</v>
      </c>
      <c r="J47" s="84">
        <v>0</v>
      </c>
      <c r="K47" s="84">
        <v>0</v>
      </c>
      <c r="L47" s="84">
        <v>0</v>
      </c>
      <c r="M47" s="84">
        <v>0</v>
      </c>
      <c r="N47" s="84">
        <v>0</v>
      </c>
      <c r="O47" s="84">
        <v>0</v>
      </c>
      <c r="P47" s="84">
        <v>0</v>
      </c>
      <c r="Q47" s="84">
        <v>0</v>
      </c>
      <c r="R47" s="84">
        <v>0</v>
      </c>
      <c r="S47" s="84">
        <v>0</v>
      </c>
      <c r="T47" s="84">
        <v>0</v>
      </c>
      <c r="U47" s="84">
        <v>0</v>
      </c>
      <c r="V47" s="84">
        <v>0</v>
      </c>
      <c r="W47" s="84">
        <v>0</v>
      </c>
      <c r="X47" s="84">
        <v>0</v>
      </c>
      <c r="Y47" s="84">
        <v>0</v>
      </c>
      <c r="Z47" s="84">
        <v>0</v>
      </c>
      <c r="AA47" s="84">
        <v>0</v>
      </c>
      <c r="AB47" s="84">
        <v>0</v>
      </c>
      <c r="AC47" s="84">
        <v>0</v>
      </c>
      <c r="AD47" s="84">
        <v>0</v>
      </c>
      <c r="AE47" s="84">
        <v>0</v>
      </c>
      <c r="AF47" s="84">
        <v>0</v>
      </c>
      <c r="AG47" s="84">
        <v>0</v>
      </c>
      <c r="AH47" s="84">
        <v>0</v>
      </c>
      <c r="AI47" s="84">
        <v>0</v>
      </c>
      <c r="AJ47" s="84">
        <v>0</v>
      </c>
      <c r="AK47" s="84">
        <v>0</v>
      </c>
      <c r="AL47" s="84">
        <v>0</v>
      </c>
      <c r="AM47" s="84">
        <v>0.13333333333333333</v>
      </c>
      <c r="AN47" s="84">
        <v>0</v>
      </c>
      <c r="AO47" s="84">
        <v>0</v>
      </c>
      <c r="AP47" s="84">
        <v>0.13333333333333333</v>
      </c>
      <c r="AQ47" s="84">
        <v>0.13333333333333333</v>
      </c>
    </row>
    <row r="48" spans="1:43">
      <c r="A48" s="78"/>
      <c r="B48" s="79" t="s">
        <v>18</v>
      </c>
      <c r="C48" s="84">
        <v>0</v>
      </c>
      <c r="D48" s="84">
        <v>5.6015754285714285</v>
      </c>
      <c r="E48" s="84">
        <v>0</v>
      </c>
      <c r="F48" s="84">
        <v>0</v>
      </c>
      <c r="G48" s="84">
        <v>0</v>
      </c>
      <c r="H48" s="84">
        <v>0</v>
      </c>
      <c r="I48" s="84">
        <v>0</v>
      </c>
      <c r="J48" s="84">
        <v>0</v>
      </c>
      <c r="K48" s="84">
        <v>32.416072</v>
      </c>
      <c r="L48" s="84">
        <v>0</v>
      </c>
      <c r="M48" s="84">
        <v>0</v>
      </c>
      <c r="N48" s="84">
        <v>0</v>
      </c>
      <c r="O48" s="84">
        <v>0</v>
      </c>
      <c r="P48" s="84">
        <v>0</v>
      </c>
      <c r="Q48" s="84">
        <v>0</v>
      </c>
      <c r="R48" s="84">
        <v>0</v>
      </c>
      <c r="S48" s="84">
        <v>0</v>
      </c>
      <c r="T48" s="84">
        <v>0</v>
      </c>
      <c r="U48" s="84">
        <v>0</v>
      </c>
      <c r="V48" s="84">
        <v>0</v>
      </c>
      <c r="W48" s="84">
        <v>155.43588500000001</v>
      </c>
      <c r="X48" s="84">
        <v>0</v>
      </c>
      <c r="Y48" s="84">
        <v>0</v>
      </c>
      <c r="Z48" s="84">
        <v>0</v>
      </c>
      <c r="AA48" s="84">
        <v>3.001752380952381E-2</v>
      </c>
      <c r="AB48" s="84">
        <v>0</v>
      </c>
      <c r="AC48" s="84">
        <v>0</v>
      </c>
      <c r="AD48" s="84">
        <v>0</v>
      </c>
      <c r="AE48" s="84">
        <v>0</v>
      </c>
      <c r="AF48" s="84">
        <v>0</v>
      </c>
      <c r="AG48" s="84">
        <v>0</v>
      </c>
      <c r="AH48" s="84">
        <v>0</v>
      </c>
      <c r="AI48" s="84">
        <v>0</v>
      </c>
      <c r="AJ48" s="84">
        <v>0</v>
      </c>
      <c r="AK48" s="84">
        <v>0</v>
      </c>
      <c r="AL48" s="84">
        <v>0</v>
      </c>
      <c r="AM48" s="84">
        <v>4.8952380952380947</v>
      </c>
      <c r="AN48" s="84">
        <v>0</v>
      </c>
      <c r="AO48" s="84">
        <v>0</v>
      </c>
      <c r="AP48" s="84">
        <v>198.37878804761905</v>
      </c>
      <c r="AQ48" s="84">
        <v>198.37878804761905</v>
      </c>
    </row>
    <row r="49" spans="1:43" ht="18.75">
      <c r="A49" s="80"/>
      <c r="B49" s="81" t="s">
        <v>26</v>
      </c>
      <c r="C49" s="84">
        <v>0</v>
      </c>
      <c r="D49" s="84">
        <v>0</v>
      </c>
      <c r="E49" s="84">
        <v>0</v>
      </c>
      <c r="F49" s="84">
        <v>0</v>
      </c>
      <c r="G49" s="84">
        <v>0</v>
      </c>
      <c r="H49" s="84">
        <v>0</v>
      </c>
      <c r="I49" s="84">
        <v>0</v>
      </c>
      <c r="J49" s="84">
        <v>0</v>
      </c>
      <c r="K49" s="84">
        <v>0</v>
      </c>
      <c r="L49" s="84">
        <v>0</v>
      </c>
      <c r="M49" s="84">
        <v>0</v>
      </c>
      <c r="N49" s="84">
        <v>0</v>
      </c>
      <c r="O49" s="84">
        <v>0</v>
      </c>
      <c r="P49" s="84">
        <v>0</v>
      </c>
      <c r="Q49" s="84">
        <v>0</v>
      </c>
      <c r="R49" s="84">
        <v>0</v>
      </c>
      <c r="S49" s="84">
        <v>0</v>
      </c>
      <c r="T49" s="84">
        <v>0</v>
      </c>
      <c r="U49" s="84">
        <v>0</v>
      </c>
      <c r="V49" s="84">
        <v>0</v>
      </c>
      <c r="W49" s="84">
        <v>0</v>
      </c>
      <c r="X49" s="84">
        <v>0</v>
      </c>
      <c r="Y49" s="84">
        <v>0</v>
      </c>
      <c r="Z49" s="84">
        <v>0</v>
      </c>
      <c r="AA49" s="84">
        <v>0</v>
      </c>
      <c r="AB49" s="84">
        <v>0</v>
      </c>
      <c r="AC49" s="84">
        <v>0</v>
      </c>
      <c r="AD49" s="84">
        <v>0</v>
      </c>
      <c r="AE49" s="84">
        <v>0</v>
      </c>
      <c r="AF49" s="84">
        <v>0</v>
      </c>
      <c r="AG49" s="84">
        <v>0</v>
      </c>
      <c r="AH49" s="84">
        <v>0</v>
      </c>
      <c r="AI49" s="84">
        <v>0</v>
      </c>
      <c r="AJ49" s="84">
        <v>0</v>
      </c>
      <c r="AK49" s="84">
        <v>0</v>
      </c>
      <c r="AL49" s="84">
        <v>0</v>
      </c>
      <c r="AM49" s="84">
        <v>0</v>
      </c>
      <c r="AN49" s="84">
        <v>0</v>
      </c>
      <c r="AO49" s="84">
        <v>0</v>
      </c>
      <c r="AP49" s="84">
        <v>0</v>
      </c>
      <c r="AQ49" s="84">
        <v>0</v>
      </c>
    </row>
    <row r="50" spans="1:43">
      <c r="A50" s="78"/>
      <c r="B50" s="79" t="s">
        <v>17</v>
      </c>
      <c r="C50" s="84">
        <v>0</v>
      </c>
      <c r="D50" s="84">
        <v>0</v>
      </c>
      <c r="E50" s="84">
        <v>0</v>
      </c>
      <c r="F50" s="84">
        <v>0</v>
      </c>
      <c r="G50" s="84">
        <v>0</v>
      </c>
      <c r="H50" s="84">
        <v>0</v>
      </c>
      <c r="I50" s="84">
        <v>0</v>
      </c>
      <c r="J50" s="84">
        <v>0</v>
      </c>
      <c r="K50" s="84">
        <v>0</v>
      </c>
      <c r="L50" s="84">
        <v>0</v>
      </c>
      <c r="M50" s="84">
        <v>0</v>
      </c>
      <c r="N50" s="84">
        <v>0</v>
      </c>
      <c r="O50" s="84">
        <v>0</v>
      </c>
      <c r="P50" s="84">
        <v>0</v>
      </c>
      <c r="Q50" s="84">
        <v>0</v>
      </c>
      <c r="R50" s="84">
        <v>0</v>
      </c>
      <c r="S50" s="84">
        <v>0</v>
      </c>
      <c r="T50" s="84">
        <v>0</v>
      </c>
      <c r="U50" s="84">
        <v>0</v>
      </c>
      <c r="V50" s="84">
        <v>0</v>
      </c>
      <c r="W50" s="84">
        <v>0</v>
      </c>
      <c r="X50" s="84">
        <v>0</v>
      </c>
      <c r="Y50" s="84">
        <v>0</v>
      </c>
      <c r="Z50" s="84">
        <v>0</v>
      </c>
      <c r="AA50" s="84">
        <v>0</v>
      </c>
      <c r="AB50" s="84">
        <v>0</v>
      </c>
      <c r="AC50" s="84">
        <v>0</v>
      </c>
      <c r="AD50" s="84">
        <v>0</v>
      </c>
      <c r="AE50" s="84">
        <v>0</v>
      </c>
      <c r="AF50" s="84">
        <v>0</v>
      </c>
      <c r="AG50" s="84">
        <v>0</v>
      </c>
      <c r="AH50" s="84">
        <v>0</v>
      </c>
      <c r="AI50" s="84">
        <v>0</v>
      </c>
      <c r="AJ50" s="84">
        <v>0</v>
      </c>
      <c r="AK50" s="84">
        <v>0</v>
      </c>
      <c r="AL50" s="84">
        <v>0</v>
      </c>
      <c r="AM50" s="84">
        <v>0</v>
      </c>
      <c r="AN50" s="84">
        <v>0</v>
      </c>
      <c r="AO50" s="84">
        <v>0</v>
      </c>
      <c r="AP50" s="84">
        <v>0</v>
      </c>
      <c r="AQ50" s="84">
        <v>0</v>
      </c>
    </row>
    <row r="51" spans="1:43">
      <c r="A51" s="78"/>
      <c r="B51" s="79" t="s">
        <v>18</v>
      </c>
      <c r="C51" s="84">
        <v>0</v>
      </c>
      <c r="D51" s="84">
        <v>0</v>
      </c>
      <c r="E51" s="84">
        <v>0</v>
      </c>
      <c r="F51" s="84">
        <v>0</v>
      </c>
      <c r="G51" s="84">
        <v>0</v>
      </c>
      <c r="H51" s="84">
        <v>0</v>
      </c>
      <c r="I51" s="84">
        <v>0</v>
      </c>
      <c r="J51" s="84">
        <v>0</v>
      </c>
      <c r="K51" s="84">
        <v>0</v>
      </c>
      <c r="L51" s="84">
        <v>0</v>
      </c>
      <c r="M51" s="84">
        <v>0</v>
      </c>
      <c r="N51" s="84">
        <v>0</v>
      </c>
      <c r="O51" s="84">
        <v>0</v>
      </c>
      <c r="P51" s="84">
        <v>0</v>
      </c>
      <c r="Q51" s="84">
        <v>0</v>
      </c>
      <c r="R51" s="84">
        <v>0</v>
      </c>
      <c r="S51" s="84">
        <v>0</v>
      </c>
      <c r="T51" s="84">
        <v>0</v>
      </c>
      <c r="U51" s="84">
        <v>0</v>
      </c>
      <c r="V51" s="84">
        <v>0</v>
      </c>
      <c r="W51" s="84">
        <v>0</v>
      </c>
      <c r="X51" s="84">
        <v>0</v>
      </c>
      <c r="Y51" s="84">
        <v>0</v>
      </c>
      <c r="Z51" s="84">
        <v>0</v>
      </c>
      <c r="AA51" s="84">
        <v>0</v>
      </c>
      <c r="AB51" s="84">
        <v>0</v>
      </c>
      <c r="AC51" s="84">
        <v>0</v>
      </c>
      <c r="AD51" s="84">
        <v>0</v>
      </c>
      <c r="AE51" s="84">
        <v>0</v>
      </c>
      <c r="AF51" s="84">
        <v>0</v>
      </c>
      <c r="AG51" s="84">
        <v>0</v>
      </c>
      <c r="AH51" s="84">
        <v>0</v>
      </c>
      <c r="AI51" s="84">
        <v>0</v>
      </c>
      <c r="AJ51" s="84">
        <v>0</v>
      </c>
      <c r="AK51" s="84">
        <v>0</v>
      </c>
      <c r="AL51" s="84">
        <v>0</v>
      </c>
      <c r="AM51" s="84">
        <v>0</v>
      </c>
      <c r="AN51" s="84">
        <v>0</v>
      </c>
      <c r="AO51" s="84">
        <v>0</v>
      </c>
      <c r="AP51" s="84">
        <v>0</v>
      </c>
      <c r="AQ51" s="84">
        <v>0</v>
      </c>
    </row>
    <row r="52" spans="1:43" ht="18.75">
      <c r="A52" s="80"/>
      <c r="B52" s="81" t="s">
        <v>46</v>
      </c>
      <c r="C52" s="84">
        <v>0</v>
      </c>
      <c r="D52" s="84">
        <v>66.721570380952386</v>
      </c>
      <c r="E52" s="84">
        <v>0</v>
      </c>
      <c r="F52" s="84">
        <v>0</v>
      </c>
      <c r="G52" s="84">
        <v>0</v>
      </c>
      <c r="H52" s="84">
        <v>0</v>
      </c>
      <c r="I52" s="84">
        <v>0</v>
      </c>
      <c r="J52" s="84">
        <v>0</v>
      </c>
      <c r="K52" s="84">
        <v>33.885196666666673</v>
      </c>
      <c r="L52" s="84">
        <v>0</v>
      </c>
      <c r="M52" s="84">
        <v>0</v>
      </c>
      <c r="N52" s="84">
        <v>0</v>
      </c>
      <c r="O52" s="84">
        <v>0</v>
      </c>
      <c r="P52" s="84">
        <v>0</v>
      </c>
      <c r="Q52" s="84">
        <v>0</v>
      </c>
      <c r="R52" s="84">
        <v>0</v>
      </c>
      <c r="S52" s="84">
        <v>0</v>
      </c>
      <c r="T52" s="84">
        <v>0</v>
      </c>
      <c r="U52" s="84">
        <v>0</v>
      </c>
      <c r="V52" s="84">
        <v>2.235636</v>
      </c>
      <c r="W52" s="84">
        <v>179.07477295238095</v>
      </c>
      <c r="X52" s="84">
        <v>0</v>
      </c>
      <c r="Y52" s="84">
        <v>0</v>
      </c>
      <c r="Z52" s="84">
        <v>0</v>
      </c>
      <c r="AA52" s="84">
        <v>3.001752380952381E-2</v>
      </c>
      <c r="AB52" s="84">
        <v>0</v>
      </c>
      <c r="AC52" s="84">
        <v>0</v>
      </c>
      <c r="AD52" s="84">
        <v>0</v>
      </c>
      <c r="AE52" s="84">
        <v>0</v>
      </c>
      <c r="AF52" s="84">
        <v>0</v>
      </c>
      <c r="AG52" s="84">
        <v>0</v>
      </c>
      <c r="AH52" s="84">
        <v>0</v>
      </c>
      <c r="AI52" s="84">
        <v>0</v>
      </c>
      <c r="AJ52" s="84">
        <v>0</v>
      </c>
      <c r="AK52" s="84">
        <v>0</v>
      </c>
      <c r="AL52" s="84">
        <v>0</v>
      </c>
      <c r="AM52" s="84">
        <v>25.05714285714286</v>
      </c>
      <c r="AN52" s="84">
        <v>0</v>
      </c>
      <c r="AO52" s="84">
        <v>0</v>
      </c>
      <c r="AP52" s="84">
        <v>307.0043363809524</v>
      </c>
      <c r="AQ52" s="128">
        <f>307.004336380952-AQ44</f>
        <v>304.19338280952343</v>
      </c>
    </row>
    <row r="53" spans="1:43">
      <c r="A53" s="68"/>
      <c r="B53" s="69" t="s">
        <v>47</v>
      </c>
      <c r="C53" s="84">
        <v>0</v>
      </c>
      <c r="D53" s="84">
        <v>109.76282990476186</v>
      </c>
      <c r="E53" s="84">
        <v>0</v>
      </c>
      <c r="F53" s="84">
        <v>0</v>
      </c>
      <c r="G53" s="84">
        <v>0</v>
      </c>
      <c r="H53" s="84">
        <v>0</v>
      </c>
      <c r="I53" s="84">
        <v>0</v>
      </c>
      <c r="J53" s="84">
        <v>0</v>
      </c>
      <c r="K53" s="84">
        <v>61.422786142857149</v>
      </c>
      <c r="L53" s="84">
        <v>0</v>
      </c>
      <c r="M53" s="84">
        <v>0</v>
      </c>
      <c r="N53" s="84">
        <v>0</v>
      </c>
      <c r="O53" s="84">
        <v>0</v>
      </c>
      <c r="P53" s="84">
        <v>0</v>
      </c>
      <c r="Q53" s="84">
        <v>0</v>
      </c>
      <c r="R53" s="84">
        <v>0</v>
      </c>
      <c r="S53" s="84">
        <v>0</v>
      </c>
      <c r="T53" s="84">
        <v>0</v>
      </c>
      <c r="U53" s="84">
        <v>0</v>
      </c>
      <c r="V53" s="84">
        <v>23.285380571428572</v>
      </c>
      <c r="W53" s="84">
        <v>358.76338419047619</v>
      </c>
      <c r="X53" s="84">
        <v>0</v>
      </c>
      <c r="Y53" s="84">
        <v>0</v>
      </c>
      <c r="Z53" s="84">
        <v>0</v>
      </c>
      <c r="AA53" s="84">
        <v>9.005257142857144E-2</v>
      </c>
      <c r="AB53" s="84">
        <v>0</v>
      </c>
      <c r="AC53" s="84">
        <v>0</v>
      </c>
      <c r="AD53" s="84">
        <v>0</v>
      </c>
      <c r="AE53" s="84">
        <v>0</v>
      </c>
      <c r="AF53" s="84">
        <v>0</v>
      </c>
      <c r="AG53" s="84">
        <v>0</v>
      </c>
      <c r="AH53" s="84">
        <v>0</v>
      </c>
      <c r="AI53" s="84">
        <v>0</v>
      </c>
      <c r="AJ53" s="84">
        <v>0</v>
      </c>
      <c r="AK53" s="84">
        <v>0</v>
      </c>
      <c r="AL53" s="84">
        <v>0</v>
      </c>
      <c r="AM53" s="84">
        <v>100.03272590476189</v>
      </c>
      <c r="AN53" s="84">
        <v>0.2857142857142857</v>
      </c>
      <c r="AO53" s="84">
        <v>0</v>
      </c>
      <c r="AP53" s="84">
        <v>653.64287357142859</v>
      </c>
      <c r="AQ53" s="128">
        <f>AQ52+AQ41</f>
        <v>648.61269064285648</v>
      </c>
    </row>
    <row r="54" spans="1:43" ht="17.25">
      <c r="A54" s="68"/>
      <c r="B54" s="69" t="s">
        <v>99</v>
      </c>
      <c r="C54" s="84">
        <v>0</v>
      </c>
      <c r="D54" s="84">
        <v>0</v>
      </c>
      <c r="E54" s="84">
        <v>0</v>
      </c>
      <c r="F54" s="84">
        <v>0</v>
      </c>
      <c r="G54" s="84">
        <v>0</v>
      </c>
      <c r="H54" s="84">
        <v>0</v>
      </c>
      <c r="I54" s="84">
        <v>0</v>
      </c>
      <c r="J54" s="84">
        <v>0</v>
      </c>
      <c r="K54" s="84">
        <v>0</v>
      </c>
      <c r="L54" s="84">
        <v>0</v>
      </c>
      <c r="M54" s="84">
        <v>0</v>
      </c>
      <c r="N54" s="84">
        <v>0</v>
      </c>
      <c r="O54" s="84">
        <v>0</v>
      </c>
      <c r="P54" s="84">
        <v>0</v>
      </c>
      <c r="Q54" s="84">
        <v>0</v>
      </c>
      <c r="R54" s="84">
        <v>0</v>
      </c>
      <c r="S54" s="84">
        <v>0</v>
      </c>
      <c r="T54" s="84">
        <v>0</v>
      </c>
      <c r="U54" s="84">
        <v>0</v>
      </c>
      <c r="V54" s="84">
        <v>0</v>
      </c>
      <c r="W54" s="84">
        <v>0</v>
      </c>
      <c r="X54" s="84">
        <v>0</v>
      </c>
      <c r="Y54" s="84">
        <v>0</v>
      </c>
      <c r="Z54" s="84">
        <v>0</v>
      </c>
      <c r="AA54" s="84">
        <v>0</v>
      </c>
      <c r="AB54" s="84">
        <v>0</v>
      </c>
      <c r="AC54" s="84">
        <v>0</v>
      </c>
      <c r="AD54" s="84">
        <v>0</v>
      </c>
      <c r="AE54" s="84">
        <v>0</v>
      </c>
      <c r="AF54" s="84">
        <v>0</v>
      </c>
      <c r="AG54" s="84">
        <v>0</v>
      </c>
      <c r="AH54" s="84">
        <v>0</v>
      </c>
      <c r="AI54" s="84">
        <v>0</v>
      </c>
      <c r="AJ54" s="84">
        <v>0</v>
      </c>
      <c r="AK54" s="84">
        <v>0</v>
      </c>
      <c r="AL54" s="84">
        <v>0</v>
      </c>
      <c r="AM54" s="84">
        <v>0</v>
      </c>
      <c r="AN54" s="84">
        <v>0</v>
      </c>
      <c r="AO54" s="84">
        <v>0</v>
      </c>
      <c r="AP54" s="84">
        <v>22.594980714285715</v>
      </c>
      <c r="AQ54" s="84">
        <v>22.594980714285715</v>
      </c>
    </row>
    <row r="55" spans="1:43" ht="17.25">
      <c r="A55" s="68"/>
      <c r="B55" s="69" t="s">
        <v>100</v>
      </c>
      <c r="C55" s="84">
        <v>0</v>
      </c>
      <c r="D55" s="84">
        <v>15025.533178285712</v>
      </c>
      <c r="E55" s="84">
        <v>0</v>
      </c>
      <c r="F55" s="84">
        <v>0</v>
      </c>
      <c r="G55" s="84">
        <v>0</v>
      </c>
      <c r="H55" s="84">
        <v>1.8268977142857143</v>
      </c>
      <c r="I55" s="84">
        <v>0</v>
      </c>
      <c r="J55" s="84">
        <v>0</v>
      </c>
      <c r="K55" s="84">
        <v>1646.5809806190432</v>
      </c>
      <c r="L55" s="84">
        <v>0</v>
      </c>
      <c r="M55" s="84">
        <v>1.1952721904761905</v>
      </c>
      <c r="N55" s="84">
        <v>0</v>
      </c>
      <c r="O55" s="84">
        <v>72.31145547619046</v>
      </c>
      <c r="P55" s="84">
        <v>74.975834285714299</v>
      </c>
      <c r="Q55" s="84">
        <v>699.89073995238084</v>
      </c>
      <c r="R55" s="84">
        <v>0</v>
      </c>
      <c r="S55" s="84">
        <v>197.51400738095236</v>
      </c>
      <c r="T55" s="84">
        <v>1.9499194285714285</v>
      </c>
      <c r="U55" s="84">
        <v>3569.7024649999998</v>
      </c>
      <c r="V55" s="84">
        <v>7496.763062809523</v>
      </c>
      <c r="W55" s="84">
        <v>5884.735822047619</v>
      </c>
      <c r="X55" s="84">
        <v>0</v>
      </c>
      <c r="Y55" s="84">
        <v>2234.8599848095146</v>
      </c>
      <c r="Z55" s="84">
        <v>0</v>
      </c>
      <c r="AA55" s="84">
        <v>4732.2286869999998</v>
      </c>
      <c r="AB55" s="84">
        <v>0</v>
      </c>
      <c r="AC55" s="84">
        <v>0</v>
      </c>
      <c r="AD55" s="84">
        <v>0</v>
      </c>
      <c r="AE55" s="84">
        <v>0</v>
      </c>
      <c r="AF55" s="84">
        <v>0</v>
      </c>
      <c r="AG55" s="84">
        <v>0</v>
      </c>
      <c r="AH55" s="84">
        <v>0</v>
      </c>
      <c r="AI55" s="84">
        <v>10506.139749190428</v>
      </c>
      <c r="AJ55" s="84">
        <v>986.4603880476144</v>
      </c>
      <c r="AK55" s="84">
        <v>0</v>
      </c>
      <c r="AL55" s="84">
        <v>721.94313947619048</v>
      </c>
      <c r="AM55" s="84">
        <v>5231.2470245714285</v>
      </c>
      <c r="AN55" s="84">
        <v>0.44748571428571426</v>
      </c>
      <c r="AO55" s="84">
        <v>0</v>
      </c>
      <c r="AP55" s="113">
        <v>59108.901074714217</v>
      </c>
      <c r="AQ55" s="113">
        <f>59108.9010747142-AQ44-AQ33-AQ21-AQ10</f>
        <v>58026.607470666582</v>
      </c>
    </row>
    <row r="56" spans="1:43" ht="18.75">
      <c r="A56" s="80"/>
      <c r="B56" s="82" t="s">
        <v>101</v>
      </c>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77"/>
      <c r="AQ56" s="127"/>
    </row>
    <row r="58" spans="1:43" ht="51" customHeight="1">
      <c r="B58" s="133" t="s">
        <v>102</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row>
    <row r="59" spans="1:43">
      <c r="B59" t="s">
        <v>124</v>
      </c>
    </row>
  </sheetData>
  <mergeCells count="6">
    <mergeCell ref="B58:AP58"/>
    <mergeCell ref="B2:AP2"/>
    <mergeCell ref="B3:AP3"/>
    <mergeCell ref="B4:AP4"/>
    <mergeCell ref="B5:AP5"/>
    <mergeCell ref="C6:AQ6"/>
  </mergeCells>
  <conditionalFormatting sqref="X6">
    <cfRule type="expression" dxfId="5" priority="3" stopIfTrue="1">
      <formula>COUNTA(X9:BM56)&lt;&gt;COUNTIF(X9:BM56,"&gt;=0")</formula>
    </cfRule>
  </conditionalFormatting>
  <conditionalFormatting sqref="AQ56">
    <cfRule type="expression" dxfId="4" priority="4" stopIfTrue="1">
      <formula>AND(AQ56&lt;&gt;"",OR(AQ56&lt;0,NOT(ISNUMBER(AQ56))))</formula>
    </cfRule>
  </conditionalFormatting>
  <conditionalFormatting sqref="C6:W6 AA6:AQ6">
    <cfRule type="expression" dxfId="3" priority="5" stopIfTrue="1">
      <formula>COUNTA(C9:AP56)&lt;&gt;COUNTIF(C9:AP56,"&gt;=0")</formula>
    </cfRule>
  </conditionalFormatting>
  <conditionalFormatting sqref="Y6:Z6">
    <cfRule type="expression" dxfId="2" priority="6" stopIfTrue="1">
      <formula>COUNTA(Y9:BM56)&lt;&gt;COUNTIF(Y9:BM56,"&gt;=0")</formula>
    </cfRule>
  </conditionalFormatting>
  <conditionalFormatting sqref="C9:AP56">
    <cfRule type="expression" dxfId="1" priority="2" stopIfTrue="1">
      <formula>AND(#REF!&lt;&gt;"",OR(#REF!&lt;0,NOT(ISNUMBER(#REF!))))</formula>
    </cfRule>
  </conditionalFormatting>
  <conditionalFormatting sqref="AQ12:AQ55">
    <cfRule type="expression" dxfId="0" priority="1" stopIfTrue="1">
      <formula>AND(#REF!&lt;&gt;"",OR(#REF!&lt;0,NOT(ISNUMBER(#REF!))))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FX SGD (Gross-Gross)</vt:lpstr>
      <vt:lpstr>FX USD (Gross-Gross)</vt:lpstr>
      <vt:lpstr>FX EUR, JPY, Total(Gross-Gross)</vt:lpstr>
      <vt:lpstr>FX Total Turnover (Net-Gross)</vt:lpstr>
      <vt:lpstr>FX Top Currencies Traded</vt:lpstr>
      <vt:lpstr>Interest Rates Derivatives Vol</vt:lpstr>
    </vt:vector>
  </TitlesOfParts>
  <Company>WOG 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Xiang Jing NG (MAS)</dc:creator>
  <cp:lastModifiedBy>Bridgitte LEE (MAS)</cp:lastModifiedBy>
  <dcterms:created xsi:type="dcterms:W3CDTF">2016-08-28T17:53:13Z</dcterms:created>
  <dcterms:modified xsi:type="dcterms:W3CDTF">2016-09-01T09:16:57Z</dcterms:modified>
</cp:coreProperties>
</file>